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3"/>
  </bookViews>
  <sheets>
    <sheet name="Statement of Financial Position" sheetId="1" r:id="rId1"/>
    <sheet name="Stmt of Equity" sheetId="2" r:id="rId2"/>
    <sheet name="Stmt of Comprehensive Income" sheetId="3" r:id="rId3"/>
    <sheet name="Stmt of Cashflow" sheetId="4" r:id="rId4"/>
  </sheets>
  <externalReferences>
    <externalReference r:id="rId7"/>
  </externalReferences>
  <definedNames>
    <definedName name="_xlnm.Print_Area" localSheetId="0">'Statement of Financial Position'!$B$3:$M$59</definedName>
    <definedName name="_xlnm.Print_Area" localSheetId="3">'Stmt of Cashflow'!$A$1:$I$60</definedName>
    <definedName name="_xlnm.Print_Area" localSheetId="2">'Stmt of Comprehensive Income'!$A$1:$J$59</definedName>
    <definedName name="_xlnm.Print_Area" localSheetId="1">'Stmt of Equity'!$A$1:$P$128</definedName>
  </definedNames>
  <calcPr fullCalcOnLoad="1"/>
</workbook>
</file>

<file path=xl/sharedStrings.xml><?xml version="1.0" encoding="utf-8"?>
<sst xmlns="http://schemas.openxmlformats.org/spreadsheetml/2006/main" count="210" uniqueCount="149">
  <si>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</si>
  <si>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</si>
  <si>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</si>
  <si>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</si>
  <si>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</si>
  <si>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</si>
  <si>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</si>
  <si>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</si>
  <si>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</si>
  <si>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</si>
  <si>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</si>
  <si>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</si>
  <si>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</si>
  <si>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</si>
  <si>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</si>
  <si>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</si>
  <si>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</si>
  <si>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</si>
  <si>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</si>
  <si>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</si>
  <si>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</si>
  <si>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</si>
  <si>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</si>
  <si>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</si>
  <si>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</si>
  <si>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</si>
  <si>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</si>
  <si>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</si>
  <si>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</si>
  <si>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Net profit for the period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</si>
  <si>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</si>
  <si>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</si>
  <si>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</si>
  <si>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</si>
  <si>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</si>
  <si>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</si>
  <si>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</si>
  <si>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</si>
  <si>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</si>
  <si>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</si>
  <si>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</si>
  <si>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</si>
  <si>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</si>
  <si>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</si>
  <si>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</si>
  <si>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</si>
  <si>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</si>
  <si>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</si>
  <si>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</si>
  <si>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Non-cash items</t>
  </si>
  <si>
    <t>Non-operating items</t>
  </si>
  <si>
    <t>Operating profit before working capital changes</t>
  </si>
  <si>
    <t>Changes in working capital :</t>
  </si>
  <si>
    <t>Inventories</t>
  </si>
  <si>
    <t>Trade and other receivables</t>
  </si>
  <si>
    <t>Trade and other payables</t>
  </si>
  <si>
    <t>Investing Activities</t>
  </si>
  <si>
    <t>-Equity investments</t>
  </si>
  <si>
    <t>-Other investments</t>
  </si>
  <si>
    <t>Cash flows from financing activities</t>
  </si>
  <si>
    <t>-Proceeds from issue of shares</t>
  </si>
  <si>
    <t>-Bank borrowings</t>
  </si>
  <si>
    <t>-Dividends paid to shareholders</t>
  </si>
  <si>
    <t>-Interest paid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</si>
  <si>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</si>
  <si>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</si>
  <si>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</si>
  <si>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</si>
  <si>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</si>
  <si>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</si>
  <si>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</si>
  <si>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</si>
  <si>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</si>
  <si>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</si>
  <si>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</si>
  <si>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</si>
  <si>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-</t>
  </si>
  <si>
    <t>Tax recoverable</t>
  </si>
  <si>
    <t>Unaudited</t>
  </si>
  <si>
    <t>Audited</t>
  </si>
  <si>
    <t>As at</t>
  </si>
  <si>
    <t>(restated)</t>
  </si>
  <si>
    <t>Property, plant &amp; equipment</t>
  </si>
  <si>
    <t>`</t>
  </si>
  <si>
    <t>Trade &amp; other receivables</t>
  </si>
  <si>
    <t>Total Assets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</si>
  <si>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</si>
  <si>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</si>
  <si>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</si>
  <si>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</si>
  <si>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</si>
  <si>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</si>
  <si>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</si>
  <si>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>Prepaid lease payments</t>
  </si>
  <si>
    <t xml:space="preserve">              (The Condensed Consolidated Statements of Changes in Equity should be read in conjunction with the Annual Report</t>
  </si>
  <si>
    <t xml:space="preserve">  </t>
  </si>
  <si>
    <t>Net cash used in investing activities</t>
  </si>
  <si>
    <t>Net cash used in financing activities</t>
  </si>
  <si>
    <t>Condensed Consolidated Statement Of Financial Position</t>
  </si>
  <si>
    <t>ASSETS</t>
  </si>
  <si>
    <t>Non-current assets</t>
  </si>
  <si>
    <t>Current assets</t>
  </si>
  <si>
    <t>EQUITY AND LIABILITIES</t>
  </si>
  <si>
    <t xml:space="preserve">Equity attributable to equity holders of the Company 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</si>
  <si>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</si>
  <si>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</si>
  <si>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</si>
  <si>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</si>
  <si>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</si>
  <si>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</si>
  <si>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>Total Equity and Liabilities</t>
  </si>
  <si>
    <t>At 1 April 2010</t>
  </si>
  <si>
    <t>Total comprehensive income for the period</t>
  </si>
  <si>
    <t>Condensed Consolidated Statement of Comprehensive Income</t>
  </si>
  <si>
    <t>Other comprehensive income:</t>
  </si>
  <si>
    <t>Exchange differences on</t>
  </si>
  <si>
    <t xml:space="preserve">          translation foreign operation</t>
  </si>
  <si>
    <t xml:space="preserve">Total comprehensive income for </t>
  </si>
  <si>
    <t>the period</t>
  </si>
  <si>
    <t>Profit attributable to:</t>
  </si>
  <si>
    <t>Equity holders of the Company</t>
  </si>
  <si>
    <t>Minority interest</t>
  </si>
  <si>
    <t>Profit for the year</t>
  </si>
  <si>
    <t xml:space="preserve">Total comprehensive income </t>
  </si>
  <si>
    <t>attributable to:</t>
  </si>
  <si>
    <t>for the year</t>
  </si>
  <si>
    <t xml:space="preserve">Condensed Consolidated Statement of Cash Flows </t>
  </si>
  <si>
    <t>Bank Balance</t>
  </si>
  <si>
    <t>Short Term Deposit</t>
  </si>
  <si>
    <t>(Overdraft)</t>
  </si>
  <si>
    <t>At 1 April 2011</t>
  </si>
  <si>
    <t xml:space="preserve">              for the year ended  31 March 2011 and the accompanying explanatory notes attached to the interim financial statements)</t>
  </si>
  <si>
    <t>Period ended</t>
  </si>
  <si>
    <t xml:space="preserve">     year ended 31 March 2011 and the accompanying explanatory notes attached to the interim financial statements)</t>
  </si>
  <si>
    <t xml:space="preserve">               ended 31 March 2011 and the accompanying explanatory notes attached to interim financial statements.)</t>
  </si>
  <si>
    <t xml:space="preserve">(The Condensed Consolidated Statement of Financial Position should be read in conjunction with the Annual Report </t>
  </si>
  <si>
    <t xml:space="preserve"> for the year ended 31 March 2011 and the accompanying explanatory notes attached to interim financial statements)</t>
  </si>
  <si>
    <t xml:space="preserve">(The Condensed Consolidated Statement of Comprehensive Income should be read in conjunction with the Annual Report for the </t>
  </si>
  <si>
    <t xml:space="preserve">(The Condensed Consolidated Statement of Cash Flows should be read in conjunction with the Annual Report for the year </t>
  </si>
  <si>
    <t>As at 30 Sep 2011</t>
  </si>
  <si>
    <t>30-Sep-11</t>
  </si>
  <si>
    <t>for the period ended 30 Sep 2011</t>
  </si>
  <si>
    <t>At 30 Sep 2011</t>
  </si>
  <si>
    <t>At 30 Sep 2010</t>
  </si>
  <si>
    <t>For the period ended 30 Sep 2011</t>
  </si>
  <si>
    <t>30 Sep</t>
  </si>
  <si>
    <t>30.09.2011</t>
  </si>
  <si>
    <t>30.09.2010</t>
  </si>
  <si>
    <t>Net cash (used in)/generated from operating activities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</si>
</sst>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\(#,###,\);_(* \(#,###,\);_(* &quot;-&quot;_);_(@_)"/>
    <numFmt numFmtId="171" formatCode="#,##0,;[Red]\(#,##0,\)"/>
    <numFmt numFmtId="172" formatCode="d/mmm/yy"/>
    <numFmt numFmtId="173" formatCode="_(* #,##0_);_(* \(#,##0\);_(* &quot;-&quot;??_);_(@_)"/>
    <numFmt numFmtId="174" formatCode="dd/mm/yy"/>
    <numFmt numFmtId="175" formatCode="_-* #,##0_-;\-* #,##0_-;_-* &quot;-&quot;_-;_-@_-"/>
    <numFmt numFmtId="176" formatCode="#,##0;[Red]\(#,##0\)"/>
    <numFmt numFmtId="177" formatCode="_(* #,##0.0_);_(* \(#,##0.0\);_(* &quot;-&quot;??_);_(@_)"/>
    <numFmt numFmtId="178" formatCode="_(* #,##0.000_);_(* \(#,##0.000\);_(* &quot;-&quot;???_);_(@_)"/>
    <numFmt numFmtId="179" formatCode="[$-409]d\-mmm\-yy;@"/>
    <numFmt numFmtId="180" formatCode="0.000000"/>
    <numFmt numFmtId="181" formatCode="#,##0.0000_);[Red]\(#,##0.0000\)"/>
    <numFmt numFmtId="182" formatCode="#,##0.00000_);[Red]\(#,##0.00000\)"/>
    <numFmt numFmtId="183" formatCode="0."/>
    <numFmt numFmtId="184" formatCode="_(* #,##0.000_);_(* \(#,##0.000\);_(* &quot;-&quot;??_);_(@_)"/>
    <numFmt numFmtId="185" formatCode="_(* #,##0.0000_);_(* \(#,##0.00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dd/mm/yy;@"/>
    <numFmt numFmtId="195" formatCode="#,##0\ ;&quot; (&quot;#,##0\);&quot; - &quot;;@\ "/>
    <numFmt numFmtId="196" formatCode="#,###,##0;\(#,###,##0\)"/>
    <numFmt numFmtId="197" formatCode="0.0000000"/>
    <numFmt numFmtId="198" formatCode="#,##0.00000"/>
    <numFmt numFmtId="199" formatCode="0.000000000"/>
    <numFmt numFmtId="200" formatCode="0.00000000"/>
    <numFmt numFmtId="201" formatCode="_(* #,##0.0000_);_(* \(#,##0.0000\);_(* &quot;-&quot;??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</numFmts>
  <fonts count="52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sz val="11"/>
      <color indexed="8"/>
      <name val=".VnTime"/>
      <family val="2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Book Antiqua"/>
      <family val="0"/>
    </font>
    <font>
      <u val="single"/>
      <sz val="12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8"/>
      <name val="Times New Roman"/>
      <family val="1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24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Border="0" applyAlignment="0">
      <protection/>
    </xf>
    <xf numFmtId="0" fontId="28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70" fontId="3" fillId="0" borderId="0" xfId="0" applyNumberFormat="1" applyFont="1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17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71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72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170" fontId="8" fillId="0" borderId="0" xfId="0" applyNumberFormat="1" applyFont="1" applyBorder="1" applyAlignment="1">
      <alignment/>
    </xf>
    <xf numFmtId="170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70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70" fontId="11" fillId="0" borderId="0" xfId="0" applyNumberFormat="1" applyFont="1" applyBorder="1" applyAlignment="1">
      <alignment horizontal="center"/>
    </xf>
    <xf numFmtId="171" fontId="10" fillId="0" borderId="0" xfId="0" applyNumberFormat="1" applyFont="1" applyAlignment="1">
      <alignment horizontal="center"/>
    </xf>
    <xf numFmtId="171" fontId="4" fillId="0" borderId="0" xfId="0" applyNumberFormat="1" applyFont="1" applyAlignment="1">
      <alignment/>
    </xf>
    <xf numFmtId="171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60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60" applyFont="1">
      <alignment/>
      <protection/>
    </xf>
    <xf numFmtId="41" fontId="8" fillId="0" borderId="10" xfId="0" applyNumberFormat="1" applyFont="1" applyBorder="1" applyAlignment="1">
      <alignment/>
    </xf>
    <xf numFmtId="173" fontId="4" fillId="0" borderId="0" xfId="44" applyNumberFormat="1" applyFont="1" applyBorder="1" applyAlignment="1">
      <alignment/>
    </xf>
    <xf numFmtId="41" fontId="8" fillId="0" borderId="0" xfId="44" applyNumberFormat="1" applyFont="1" applyBorder="1" applyAlignment="1">
      <alignment/>
    </xf>
    <xf numFmtId="41" fontId="8" fillId="0" borderId="0" xfId="42" applyNumberFormat="1" applyFont="1" applyBorder="1" applyAlignment="1">
      <alignment/>
    </xf>
    <xf numFmtId="0" fontId="9" fillId="0" borderId="0" xfId="0" applyFont="1" applyAlignment="1">
      <alignment/>
    </xf>
    <xf numFmtId="173" fontId="4" fillId="0" borderId="0" xfId="44" applyNumberFormat="1" applyFont="1" applyBorder="1" applyAlignment="1">
      <alignment horizontal="center"/>
    </xf>
    <xf numFmtId="171" fontId="8" fillId="0" borderId="0" xfId="0" applyNumberFormat="1" applyFont="1" applyAlignment="1">
      <alignment/>
    </xf>
    <xf numFmtId="41" fontId="8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11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73" fontId="4" fillId="0" borderId="0" xfId="42" applyNumberFormat="1" applyFont="1" applyAlignment="1">
      <alignment horizontal="center"/>
    </xf>
    <xf numFmtId="173" fontId="4" fillId="0" borderId="10" xfId="42" applyNumberFormat="1" applyFont="1" applyBorder="1" applyAlignment="1">
      <alignment horizontal="center"/>
    </xf>
    <xf numFmtId="173" fontId="4" fillId="0" borderId="11" xfId="42" applyNumberFormat="1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174" fontId="19" fillId="0" borderId="0" xfId="0" applyNumberFormat="1" applyFont="1" applyFill="1" applyAlignment="1">
      <alignment horizontal="center"/>
    </xf>
    <xf numFmtId="173" fontId="4" fillId="0" borderId="0" xfId="42" applyNumberFormat="1" applyFont="1" applyBorder="1" applyAlignment="1">
      <alignment horizontal="center"/>
    </xf>
    <xf numFmtId="43" fontId="0" fillId="0" borderId="0" xfId="42" applyFont="1" applyAlignment="1">
      <alignment/>
    </xf>
    <xf numFmtId="0" fontId="4" fillId="0" borderId="12" xfId="42" applyNumberFormat="1" applyFont="1" applyBorder="1" applyAlignment="1">
      <alignment horizontal="center"/>
    </xf>
    <xf numFmtId="3" fontId="6" fillId="0" borderId="0" xfId="58" applyNumberFormat="1" applyFont="1" applyBorder="1" applyAlignment="1">
      <alignment horizontal="left"/>
      <protection/>
    </xf>
    <xf numFmtId="0" fontId="25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5" fillId="0" borderId="0" xfId="58" applyNumberFormat="1" applyFont="1" applyBorder="1" applyAlignment="1">
      <alignment/>
      <protection/>
    </xf>
    <xf numFmtId="0" fontId="4" fillId="0" borderId="0" xfId="58" applyNumberFormat="1" applyFont="1" applyBorder="1" applyAlignment="1">
      <alignment/>
      <protection/>
    </xf>
    <xf numFmtId="0" fontId="6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center"/>
      <protection/>
    </xf>
    <xf numFmtId="15" fontId="6" fillId="0" borderId="0" xfId="58" applyNumberFormat="1" applyFont="1" applyBorder="1" applyAlignment="1">
      <alignment horizontal="right"/>
      <protection/>
    </xf>
    <xf numFmtId="15" fontId="6" fillId="0" borderId="0" xfId="58" applyNumberFormat="1" applyFont="1" applyBorder="1">
      <alignment/>
      <protection/>
    </xf>
    <xf numFmtId="0" fontId="10" fillId="0" borderId="0" xfId="58" applyNumberFormat="1" applyFont="1" applyBorder="1" applyAlignment="1">
      <alignment horizontal="center"/>
      <protection/>
    </xf>
    <xf numFmtId="0" fontId="10" fillId="0" borderId="0" xfId="58" applyNumberFormat="1" applyFont="1" applyBorder="1" applyAlignment="1">
      <alignment horizontal="right"/>
      <protection/>
    </xf>
    <xf numFmtId="195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95" fontId="4" fillId="0" borderId="13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horizontal="left"/>
      <protection/>
    </xf>
    <xf numFmtId="195" fontId="4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195" fontId="4" fillId="0" borderId="13" xfId="58" applyNumberFormat="1" applyFont="1" applyBorder="1">
      <alignment/>
      <protection/>
    </xf>
    <xf numFmtId="195" fontId="4" fillId="0" borderId="11" xfId="58" applyNumberFormat="1" applyFont="1" applyBorder="1">
      <alignment/>
      <protection/>
    </xf>
    <xf numFmtId="0" fontId="23" fillId="0" borderId="0" xfId="58" applyNumberFormat="1" applyFont="1" applyBorder="1">
      <alignment/>
      <protection/>
    </xf>
    <xf numFmtId="43" fontId="4" fillId="0" borderId="14" xfId="42" applyNumberFormat="1" applyFont="1" applyBorder="1" applyAlignment="1">
      <alignment horizontal="center"/>
    </xf>
    <xf numFmtId="15" fontId="6" fillId="0" borderId="0" xfId="58" applyNumberFormat="1" applyFont="1" applyBorder="1" applyAlignment="1" quotePrefix="1">
      <alignment horizontal="right"/>
      <protection/>
    </xf>
    <xf numFmtId="0" fontId="30" fillId="0" borderId="0" xfId="0" applyFont="1" applyAlignment="1">
      <alignment/>
    </xf>
    <xf numFmtId="43" fontId="30" fillId="0" borderId="0" xfId="42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41" fontId="15" fillId="0" borderId="0" xfId="59" applyNumberFormat="1" applyFont="1" applyProtection="1">
      <alignment/>
      <protection hidden="1"/>
    </xf>
    <xf numFmtId="173" fontId="31" fillId="0" borderId="0" xfId="42" applyNumberFormat="1" applyFont="1" applyBorder="1" applyAlignment="1">
      <alignment/>
    </xf>
    <xf numFmtId="173" fontId="15" fillId="0" borderId="0" xfId="42" applyNumberFormat="1" applyFont="1" applyAlignment="1">
      <alignment/>
    </xf>
    <xf numFmtId="173" fontId="31" fillId="0" borderId="0" xfId="42" applyNumberFormat="1" applyFont="1" applyBorder="1" applyAlignment="1">
      <alignment/>
    </xf>
    <xf numFmtId="173" fontId="15" fillId="0" borderId="0" xfId="0" applyNumberFormat="1" applyFont="1" applyAlignment="1">
      <alignment/>
    </xf>
    <xf numFmtId="173" fontId="15" fillId="0" borderId="0" xfId="54" applyNumberFormat="1" applyFont="1" applyAlignment="1" applyProtection="1">
      <alignment/>
      <protection/>
    </xf>
    <xf numFmtId="0" fontId="15" fillId="0" borderId="0" xfId="0" applyFont="1" applyAlignment="1" quotePrefix="1">
      <alignment/>
    </xf>
    <xf numFmtId="43" fontId="31" fillId="0" borderId="0" xfId="42" applyFont="1" applyBorder="1" applyAlignment="1">
      <alignment/>
    </xf>
    <xf numFmtId="0" fontId="29" fillId="0" borderId="0" xfId="0" applyFont="1" applyAlignment="1">
      <alignment/>
    </xf>
    <xf numFmtId="173" fontId="31" fillId="0" borderId="0" xfId="42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73" fontId="34" fillId="0" borderId="0" xfId="42" applyNumberFormat="1" applyFont="1" applyAlignment="1">
      <alignment/>
    </xf>
    <xf numFmtId="0" fontId="31" fillId="0" borderId="0" xfId="0" applyFont="1" applyAlignment="1" quotePrefix="1">
      <alignment/>
    </xf>
    <xf numFmtId="195" fontId="4" fillId="0" borderId="0" xfId="58" applyNumberFormat="1" applyFont="1" applyBorder="1">
      <alignment/>
      <protection/>
    </xf>
    <xf numFmtId="0" fontId="4" fillId="0" borderId="0" xfId="0" applyFont="1" applyAlignment="1">
      <alignment/>
    </xf>
    <xf numFmtId="173" fontId="4" fillId="0" borderId="15" xfId="42" applyNumberFormat="1" applyFont="1" applyBorder="1" applyAlignment="1">
      <alignment horizontal="center"/>
    </xf>
    <xf numFmtId="173" fontId="8" fillId="0" borderId="0" xfId="42" applyNumberFormat="1" applyFont="1" applyAlignment="1">
      <alignment/>
    </xf>
    <xf numFmtId="173" fontId="8" fillId="0" borderId="11" xfId="42" applyNumberFormat="1" applyFont="1" applyBorder="1" applyAlignment="1">
      <alignment/>
    </xf>
    <xf numFmtId="0" fontId="3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41" fontId="15" fillId="0" borderId="0" xfId="59" applyNumberFormat="1" applyFont="1" applyFill="1" applyProtection="1">
      <alignment/>
      <protection hidden="1"/>
    </xf>
    <xf numFmtId="173" fontId="15" fillId="0" borderId="0" xfId="42" applyNumberFormat="1" applyFont="1" applyFill="1" applyAlignment="1">
      <alignment/>
    </xf>
    <xf numFmtId="173" fontId="15" fillId="0" borderId="0" xfId="0" applyNumberFormat="1" applyFont="1" applyFill="1" applyAlignment="1">
      <alignment/>
    </xf>
    <xf numFmtId="173" fontId="15" fillId="0" borderId="0" xfId="54" applyNumberFormat="1" applyFont="1" applyFill="1" applyAlignment="1" applyProtection="1">
      <alignment/>
      <protection/>
    </xf>
    <xf numFmtId="173" fontId="15" fillId="0" borderId="13" xfId="42" applyNumberFormat="1" applyFont="1" applyFill="1" applyBorder="1" applyAlignment="1">
      <alignment/>
    </xf>
    <xf numFmtId="173" fontId="15" fillId="0" borderId="11" xfId="42" applyNumberFormat="1" applyFont="1" applyFill="1" applyBorder="1" applyAlignment="1">
      <alignment/>
    </xf>
    <xf numFmtId="173" fontId="31" fillId="0" borderId="0" xfId="42" applyNumberFormat="1" applyFont="1" applyFill="1" applyBorder="1" applyAlignment="1">
      <alignment/>
    </xf>
    <xf numFmtId="173" fontId="31" fillId="0" borderId="0" xfId="42" applyNumberFormat="1" applyFont="1" applyFill="1" applyAlignment="1">
      <alignment/>
    </xf>
    <xf numFmtId="173" fontId="32" fillId="0" borderId="0" xfId="42" applyNumberFormat="1" applyFont="1" applyFill="1" applyAlignment="1">
      <alignment/>
    </xf>
    <xf numFmtId="43" fontId="30" fillId="0" borderId="0" xfId="42" applyFont="1" applyFill="1" applyAlignment="1">
      <alignment/>
    </xf>
    <xf numFmtId="173" fontId="15" fillId="0" borderId="13" xfId="42" applyNumberFormat="1" applyFont="1" applyBorder="1" applyAlignment="1">
      <alignment/>
    </xf>
    <xf numFmtId="0" fontId="33" fillId="0" borderId="0" xfId="0" applyFont="1" applyAlignment="1">
      <alignment horizontal="left"/>
    </xf>
    <xf numFmtId="173" fontId="4" fillId="0" borderId="16" xfId="42" applyNumberFormat="1" applyFont="1" applyBorder="1" applyAlignment="1">
      <alignment horizontal="center"/>
    </xf>
    <xf numFmtId="173" fontId="4" fillId="0" borderId="17" xfId="42" applyNumberFormat="1" applyFont="1" applyBorder="1" applyAlignment="1">
      <alignment horizontal="center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33" fillId="0" borderId="0" xfId="0" applyFont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estima200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S96" xfId="58"/>
    <cellStyle name="Normal_CF" xfId="59"/>
    <cellStyle name="Normal_Prestima2001" xfId="60"/>
    <cellStyle name="Note" xfId="61"/>
    <cellStyle name="Output" xfId="62"/>
    <cellStyle name="Percent" xfId="63"/>
    <cellStyle name="STYLE1" xfId="64"/>
    <cellStyle name="STYLE2_PLVASEN.xls (revised)" xfId="65"/>
    <cellStyle name="STYLE3_PLVASEN.xls (revised)" xfId="66"/>
    <cellStyle name="STYLE5" xfId="67"/>
    <cellStyle name="STYLE6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P158"/>
  <sheetViews>
    <sheetView view="pageBreakPreview" zoomScaleSheetLayoutView="100" zoomScalePageLayoutView="0" workbookViewId="0" topLeftCell="A31">
      <selection activeCell="A1" sqref="A1"/>
    </sheetView>
  </sheetViews>
  <sheetFormatPr defaultColWidth="9.28125" defaultRowHeight="12.75"/>
  <cols>
    <col min="1" max="2" width="8.8515625" style="0" customWidth="1"/>
    <col min="3" max="3" width="3.7109375" style="0" customWidth="1"/>
    <col min="4" max="6" width="9.28125" style="0" customWidth="1"/>
    <col min="7" max="7" width="20.421875" style="0" customWidth="1"/>
    <col min="8" max="8" width="4.421875" style="0" customWidth="1"/>
    <col min="9" max="9" width="7.00390625" style="0" customWidth="1"/>
    <col min="10" max="10" width="16.8515625" style="0" customWidth="1"/>
    <col min="11" max="11" width="1.57421875" style="0" customWidth="1"/>
    <col min="12" max="12" width="16.8515625" style="0" customWidth="1"/>
    <col min="13" max="13" width="5.421875" style="0" customWidth="1"/>
  </cols>
  <sheetData>
    <row r="1" spans="3:8" s="90" customFormat="1" ht="17.25" customHeight="1">
      <c r="C1" s="87"/>
      <c r="D1" s="88"/>
      <c r="E1" s="88"/>
      <c r="F1" s="89"/>
      <c r="G1" s="89"/>
      <c r="H1" s="89"/>
    </row>
    <row r="2" spans="3:8" s="90" customFormat="1" ht="20.25" customHeight="1">
      <c r="C2" s="87"/>
      <c r="D2" s="88"/>
      <c r="E2" s="88"/>
      <c r="F2" s="89"/>
      <c r="G2" s="89"/>
      <c r="H2" s="89"/>
    </row>
    <row r="3" spans="3:8" s="90" customFormat="1" ht="26.25" customHeight="1">
      <c r="C3" s="69" t="s">
        <v>33</v>
      </c>
      <c r="D3" s="89"/>
      <c r="E3" s="89"/>
      <c r="F3" s="89"/>
      <c r="G3" s="89"/>
      <c r="H3" s="89"/>
    </row>
    <row r="4" spans="3:16" s="90" customFormat="1" ht="17.25" customHeight="1">
      <c r="C4" s="72" t="s">
        <v>34</v>
      </c>
      <c r="D4" s="108"/>
      <c r="E4" s="108"/>
      <c r="F4" s="108"/>
      <c r="G4" s="108"/>
      <c r="H4" s="108"/>
      <c r="I4" s="108"/>
      <c r="J4" s="108"/>
      <c r="K4" s="108"/>
      <c r="L4" s="108"/>
      <c r="N4" s="91"/>
      <c r="O4" s="91"/>
      <c r="P4" s="91"/>
    </row>
    <row r="5" spans="3:16" s="90" customFormat="1" ht="17.25" customHeight="1">
      <c r="C5" s="72" t="s">
        <v>35</v>
      </c>
      <c r="D5" s="109"/>
      <c r="E5" s="109"/>
      <c r="F5" s="109"/>
      <c r="G5" s="109"/>
      <c r="H5" s="109"/>
      <c r="I5" s="109"/>
      <c r="J5" s="109"/>
      <c r="K5" s="109"/>
      <c r="L5" s="109"/>
      <c r="N5" s="91"/>
      <c r="O5" s="91"/>
      <c r="P5" s="91"/>
    </row>
    <row r="6" spans="3:12" s="90" customFormat="1" ht="17.25" customHeight="1">
      <c r="C6" s="75"/>
      <c r="D6" s="108"/>
      <c r="E6" s="108"/>
      <c r="F6" s="108"/>
      <c r="G6" s="108"/>
      <c r="H6" s="108"/>
      <c r="I6" s="108"/>
      <c r="J6" s="108"/>
      <c r="K6" s="108"/>
      <c r="L6" s="108"/>
    </row>
    <row r="7" spans="3:12" s="90" customFormat="1" ht="22.5" customHeight="1">
      <c r="C7" s="76" t="s">
        <v>98</v>
      </c>
      <c r="D7" s="108"/>
      <c r="E7" s="108"/>
      <c r="F7" s="108"/>
      <c r="G7" s="108"/>
      <c r="H7" s="108"/>
      <c r="I7" s="108"/>
      <c r="J7" s="108"/>
      <c r="K7" s="108"/>
      <c r="L7" s="108"/>
    </row>
    <row r="8" spans="3:8" s="90" customFormat="1" ht="18" customHeight="1">
      <c r="C8" s="76" t="s">
        <v>139</v>
      </c>
      <c r="D8" s="89"/>
      <c r="E8" s="89"/>
      <c r="F8" s="89"/>
      <c r="G8" s="89"/>
      <c r="H8" s="89"/>
    </row>
    <row r="9" spans="3:12" s="90" customFormat="1" ht="17.25" customHeight="1">
      <c r="C9" s="92"/>
      <c r="D9" s="93"/>
      <c r="E9" s="93"/>
      <c r="F9" s="94"/>
      <c r="G9" s="94"/>
      <c r="H9" s="94"/>
      <c r="I9" s="94"/>
      <c r="J9" s="94"/>
      <c r="K9" s="94"/>
      <c r="L9" s="94"/>
    </row>
    <row r="10" spans="3:12" s="90" customFormat="1" ht="17.25" customHeight="1">
      <c r="C10" s="93"/>
      <c r="D10" s="93"/>
      <c r="E10" s="93"/>
      <c r="F10" s="94"/>
      <c r="G10" s="94"/>
      <c r="H10" s="94"/>
      <c r="I10" s="94"/>
      <c r="J10" s="91" t="s">
        <v>78</v>
      </c>
      <c r="K10" s="94"/>
      <c r="L10" s="91" t="s">
        <v>79</v>
      </c>
    </row>
    <row r="11" spans="3:12" s="90" customFormat="1" ht="17.25" customHeight="1">
      <c r="C11" s="93"/>
      <c r="D11" s="93"/>
      <c r="E11" s="93"/>
      <c r="F11" s="94"/>
      <c r="G11" s="94" t="s">
        <v>83</v>
      </c>
      <c r="H11" s="94"/>
      <c r="I11" s="94"/>
      <c r="J11" s="91" t="s">
        <v>80</v>
      </c>
      <c r="K11" s="91"/>
      <c r="L11" s="91" t="s">
        <v>80</v>
      </c>
    </row>
    <row r="12" spans="9:12" s="95" customFormat="1" ht="17.25" customHeight="1">
      <c r="I12" s="96"/>
      <c r="J12" s="114" t="s">
        <v>140</v>
      </c>
      <c r="K12" s="98"/>
      <c r="L12" s="97">
        <v>40633</v>
      </c>
    </row>
    <row r="13" spans="9:12" s="95" customFormat="1" ht="17.25" customHeight="1">
      <c r="I13" s="99"/>
      <c r="J13" s="100" t="s">
        <v>46</v>
      </c>
      <c r="L13" s="100" t="s">
        <v>46</v>
      </c>
    </row>
    <row r="14" spans="9:12" s="90" customFormat="1" ht="17.25" customHeight="1">
      <c r="I14" s="88"/>
      <c r="J14" s="89"/>
      <c r="L14" s="91" t="s">
        <v>81</v>
      </c>
    </row>
    <row r="15" spans="3:12" s="90" customFormat="1" ht="17.25" customHeight="1">
      <c r="C15" s="95" t="s">
        <v>99</v>
      </c>
      <c r="I15" s="88"/>
      <c r="J15" s="89"/>
      <c r="L15" s="89"/>
    </row>
    <row r="16" spans="3:12" s="90" customFormat="1" ht="17.25" customHeight="1">
      <c r="C16" s="95" t="s">
        <v>100</v>
      </c>
      <c r="I16" s="88"/>
      <c r="J16" s="89"/>
      <c r="L16" s="89"/>
    </row>
    <row r="17" spans="3:12" s="90" customFormat="1" ht="17.25" customHeight="1">
      <c r="C17" s="103" t="s">
        <v>82</v>
      </c>
      <c r="I17" s="89"/>
      <c r="J17" s="101">
        <v>106865</v>
      </c>
      <c r="K17" s="101"/>
      <c r="L17" s="101">
        <v>93364</v>
      </c>
    </row>
    <row r="18" spans="3:12" s="90" customFormat="1" ht="17.25" customHeight="1">
      <c r="C18" s="103" t="s">
        <v>93</v>
      </c>
      <c r="I18" s="89"/>
      <c r="J18" s="101">
        <v>3890</v>
      </c>
      <c r="K18" s="101"/>
      <c r="L18" s="101">
        <v>3685</v>
      </c>
    </row>
    <row r="19" spans="3:12" s="90" customFormat="1" ht="17.25" customHeight="1">
      <c r="C19" s="103" t="s">
        <v>75</v>
      </c>
      <c r="I19" s="89"/>
      <c r="J19" s="101">
        <v>313</v>
      </c>
      <c r="K19" s="101"/>
      <c r="L19" s="101">
        <v>296</v>
      </c>
    </row>
    <row r="20" spans="3:12" s="102" customFormat="1" ht="17.25" customHeight="1">
      <c r="C20" s="92"/>
      <c r="D20" s="90"/>
      <c r="E20" s="90"/>
      <c r="F20" s="90"/>
      <c r="G20" s="90"/>
      <c r="H20" s="90"/>
      <c r="I20" s="89"/>
      <c r="J20" s="104">
        <f>SUM(J17:J19)</f>
        <v>111068</v>
      </c>
      <c r="K20" s="101"/>
      <c r="L20" s="104">
        <f>SUM(L17:L19)</f>
        <v>97345</v>
      </c>
    </row>
    <row r="21" spans="3:12" s="102" customFormat="1" ht="17.25" customHeight="1">
      <c r="C21" s="105"/>
      <c r="D21" s="90"/>
      <c r="E21" s="90"/>
      <c r="F21" s="90"/>
      <c r="G21" s="90"/>
      <c r="H21" s="90"/>
      <c r="I21" s="89"/>
      <c r="J21" s="101"/>
      <c r="K21" s="101"/>
      <c r="L21" s="101"/>
    </row>
    <row r="22" spans="3:12" s="102" customFormat="1" ht="8.25" customHeight="1">
      <c r="C22" s="105"/>
      <c r="D22" s="90"/>
      <c r="E22" s="90"/>
      <c r="F22" s="90"/>
      <c r="G22" s="90"/>
      <c r="H22" s="90"/>
      <c r="I22" s="89"/>
      <c r="J22" s="101"/>
      <c r="K22" s="101"/>
      <c r="L22" s="101"/>
    </row>
    <row r="23" spans="3:12" s="90" customFormat="1" ht="17.25" customHeight="1">
      <c r="C23" s="92" t="s">
        <v>101</v>
      </c>
      <c r="I23" s="89"/>
      <c r="J23" s="101"/>
      <c r="K23" s="101"/>
      <c r="L23" s="101"/>
    </row>
    <row r="24" spans="3:12" s="90" customFormat="1" ht="17.25" customHeight="1">
      <c r="C24" s="106" t="s">
        <v>53</v>
      </c>
      <c r="I24" s="89"/>
      <c r="J24" s="101">
        <v>192009</v>
      </c>
      <c r="K24" s="101"/>
      <c r="L24" s="101">
        <v>144284</v>
      </c>
    </row>
    <row r="25" spans="3:12" s="90" customFormat="1" ht="17.25" customHeight="1">
      <c r="C25" s="6" t="s">
        <v>84</v>
      </c>
      <c r="I25" s="89"/>
      <c r="J25" s="101">
        <v>66725</v>
      </c>
      <c r="K25" s="101"/>
      <c r="L25" s="101">
        <v>80578</v>
      </c>
    </row>
    <row r="26" spans="3:12" s="102" customFormat="1" ht="17.25" customHeight="1">
      <c r="C26" s="106" t="s">
        <v>77</v>
      </c>
      <c r="D26" s="90"/>
      <c r="E26" s="90"/>
      <c r="F26" s="90"/>
      <c r="G26" s="90"/>
      <c r="H26" s="90"/>
      <c r="I26" s="89"/>
      <c r="J26" s="101">
        <v>737</v>
      </c>
      <c r="K26" s="101"/>
      <c r="L26" s="101">
        <v>698</v>
      </c>
    </row>
    <row r="27" spans="3:12" s="90" customFormat="1" ht="17.25" customHeight="1">
      <c r="C27" s="6" t="s">
        <v>69</v>
      </c>
      <c r="I27" s="89"/>
      <c r="J27" s="101">
        <v>35704</v>
      </c>
      <c r="K27" s="101"/>
      <c r="L27" s="101">
        <v>75795</v>
      </c>
    </row>
    <row r="28" spans="3:12" s="102" customFormat="1" ht="17.25" customHeight="1">
      <c r="C28" s="92"/>
      <c r="D28" s="90"/>
      <c r="E28" s="90"/>
      <c r="F28" s="90"/>
      <c r="G28" s="90"/>
      <c r="H28" s="90"/>
      <c r="I28" s="89"/>
      <c r="J28" s="104">
        <f>SUM(J24:J27)</f>
        <v>295175</v>
      </c>
      <c r="K28" s="101"/>
      <c r="L28" s="104">
        <f>SUM(L24:L27)</f>
        <v>301355</v>
      </c>
    </row>
    <row r="29" spans="3:12" s="90" customFormat="1" ht="17.25" customHeight="1">
      <c r="C29" s="105"/>
      <c r="I29" s="89"/>
      <c r="J29" s="101"/>
      <c r="K29" s="101"/>
      <c r="L29" s="101"/>
    </row>
    <row r="30" spans="3:12" s="90" customFormat="1" ht="17.25" customHeight="1" thickBot="1">
      <c r="C30" s="92" t="s">
        <v>85</v>
      </c>
      <c r="I30" s="89"/>
      <c r="J30" s="107">
        <f>J20+J28</f>
        <v>406243</v>
      </c>
      <c r="K30" s="101"/>
      <c r="L30" s="107">
        <f>L20+L28</f>
        <v>398700</v>
      </c>
    </row>
    <row r="31" spans="3:12" s="90" customFormat="1" ht="17.25" customHeight="1" thickTop="1">
      <c r="C31" s="105"/>
      <c r="I31" s="89"/>
      <c r="J31" s="101"/>
      <c r="K31" s="101"/>
      <c r="L31" s="101"/>
    </row>
    <row r="32" spans="3:12" s="90" customFormat="1" ht="17.25" customHeight="1">
      <c r="C32" s="92"/>
      <c r="I32" s="89"/>
      <c r="J32" s="101"/>
      <c r="K32" s="101"/>
      <c r="L32" s="101"/>
    </row>
    <row r="33" spans="3:12" s="90" customFormat="1" ht="17.25" customHeight="1">
      <c r="C33" s="92" t="s">
        <v>102</v>
      </c>
      <c r="I33" s="89"/>
      <c r="J33" s="101"/>
      <c r="K33" s="101"/>
      <c r="L33" s="101"/>
    </row>
    <row r="34" spans="3:12" s="102" customFormat="1" ht="17.25" customHeight="1">
      <c r="C34" s="92" t="s">
        <v>103</v>
      </c>
      <c r="D34" s="90"/>
      <c r="E34" s="90"/>
      <c r="F34" s="90"/>
      <c r="G34" s="90"/>
      <c r="H34" s="90"/>
      <c r="I34" s="89"/>
      <c r="J34" s="101"/>
      <c r="K34" s="101"/>
      <c r="L34" s="101"/>
    </row>
    <row r="35" spans="3:12" s="102" customFormat="1" ht="17.25" customHeight="1">
      <c r="C35" s="106" t="s">
        <v>72</v>
      </c>
      <c r="D35" s="90"/>
      <c r="E35" s="90"/>
      <c r="F35" s="90"/>
      <c r="G35" s="90"/>
      <c r="H35" s="90"/>
      <c r="I35" s="89"/>
      <c r="J35" s="101">
        <v>99305</v>
      </c>
      <c r="K35" s="101"/>
      <c r="L35" s="101">
        <v>99305</v>
      </c>
    </row>
    <row r="36" spans="3:12" s="102" customFormat="1" ht="17.25" customHeight="1">
      <c r="C36" s="106" t="s">
        <v>73</v>
      </c>
      <c r="D36" s="90"/>
      <c r="E36" s="90"/>
      <c r="F36" s="90"/>
      <c r="G36" s="90"/>
      <c r="H36" s="90"/>
      <c r="I36" s="89"/>
      <c r="J36" s="101">
        <v>224123</v>
      </c>
      <c r="K36" s="101"/>
      <c r="L36" s="101">
        <v>214288</v>
      </c>
    </row>
    <row r="37" spans="3:12" s="102" customFormat="1" ht="17.25" customHeight="1">
      <c r="C37" s="92" t="s">
        <v>104</v>
      </c>
      <c r="D37" s="90"/>
      <c r="E37" s="90"/>
      <c r="F37" s="90"/>
      <c r="G37" s="90"/>
      <c r="H37" s="90"/>
      <c r="I37" s="89"/>
      <c r="J37" s="104">
        <f>J35+J36</f>
        <v>323428</v>
      </c>
      <c r="K37" s="101"/>
      <c r="L37" s="104">
        <f>L35+L36</f>
        <v>313593</v>
      </c>
    </row>
    <row r="38" spans="3:12" s="102" customFormat="1" ht="17.25" customHeight="1">
      <c r="C38" s="92"/>
      <c r="D38" s="90"/>
      <c r="E38" s="90"/>
      <c r="F38" s="90"/>
      <c r="G38" s="90"/>
      <c r="H38" s="90"/>
      <c r="I38" s="89"/>
      <c r="J38" s="101"/>
      <c r="K38" s="101"/>
      <c r="L38" s="101"/>
    </row>
    <row r="39" spans="3:12" s="102" customFormat="1" ht="9.75" customHeight="1">
      <c r="C39" s="92"/>
      <c r="D39" s="90"/>
      <c r="E39" s="90"/>
      <c r="F39" s="90"/>
      <c r="G39" s="90"/>
      <c r="H39" s="90"/>
      <c r="I39" s="89"/>
      <c r="J39" s="101"/>
      <c r="K39" s="101"/>
      <c r="L39" s="101"/>
    </row>
    <row r="40" spans="3:12" s="102" customFormat="1" ht="17.25" customHeight="1">
      <c r="C40" s="92" t="s">
        <v>105</v>
      </c>
      <c r="D40" s="90"/>
      <c r="E40" s="90"/>
      <c r="F40" s="90"/>
      <c r="G40" s="90"/>
      <c r="H40" s="90"/>
      <c r="I40" s="89"/>
      <c r="J40" s="101"/>
      <c r="K40" s="101"/>
      <c r="L40" s="101"/>
    </row>
    <row r="41" spans="3:12" s="102" customFormat="1" ht="17.25" customHeight="1">
      <c r="C41" s="6" t="s">
        <v>70</v>
      </c>
      <c r="D41" s="90"/>
      <c r="E41" s="90"/>
      <c r="F41" s="90"/>
      <c r="G41" s="90"/>
      <c r="H41" s="90"/>
      <c r="I41" s="89"/>
      <c r="J41" s="101">
        <v>0</v>
      </c>
      <c r="K41" s="101"/>
      <c r="L41" s="101">
        <v>0</v>
      </c>
    </row>
    <row r="42" spans="3:12" s="102" customFormat="1" ht="17.25" customHeight="1">
      <c r="C42" s="6" t="s">
        <v>74</v>
      </c>
      <c r="D42" s="90"/>
      <c r="E42" s="90"/>
      <c r="F42" s="90"/>
      <c r="G42" s="90"/>
      <c r="H42" s="90"/>
      <c r="I42" s="89"/>
      <c r="J42" s="101">
        <v>3388</v>
      </c>
      <c r="K42" s="101"/>
      <c r="L42" s="101">
        <v>3103</v>
      </c>
    </row>
    <row r="43" spans="3:12" s="102" customFormat="1" ht="17.25" customHeight="1">
      <c r="C43" s="95" t="s">
        <v>106</v>
      </c>
      <c r="D43" s="90"/>
      <c r="E43" s="90"/>
      <c r="F43" s="90"/>
      <c r="G43" s="90"/>
      <c r="H43" s="90"/>
      <c r="I43" s="89"/>
      <c r="J43" s="104">
        <f>J41+J42</f>
        <v>3388</v>
      </c>
      <c r="K43" s="101"/>
      <c r="L43" s="104">
        <f>L41+L42</f>
        <v>3103</v>
      </c>
    </row>
    <row r="44" spans="3:12" s="102" customFormat="1" ht="17.25" customHeight="1">
      <c r="C44" s="92"/>
      <c r="D44" s="90"/>
      <c r="E44" s="90"/>
      <c r="F44" s="90"/>
      <c r="G44" s="90"/>
      <c r="H44" s="90"/>
      <c r="I44" s="89"/>
      <c r="J44" s="101"/>
      <c r="K44" s="101"/>
      <c r="L44" s="101"/>
    </row>
    <row r="45" spans="3:12" s="102" customFormat="1" ht="17.25" customHeight="1">
      <c r="C45" s="92" t="s">
        <v>107</v>
      </c>
      <c r="D45" s="90"/>
      <c r="E45" s="90"/>
      <c r="F45" s="90"/>
      <c r="G45" s="90"/>
      <c r="H45" s="90"/>
      <c r="I45" s="89"/>
      <c r="J45" s="101"/>
      <c r="K45" s="101"/>
      <c r="L45" s="101"/>
    </row>
    <row r="46" spans="3:12" s="102" customFormat="1" ht="17.25" customHeight="1">
      <c r="C46" s="6" t="s">
        <v>55</v>
      </c>
      <c r="D46" s="90"/>
      <c r="E46" s="90"/>
      <c r="F46" s="90"/>
      <c r="G46" s="90"/>
      <c r="H46" s="90"/>
      <c r="I46" s="89"/>
      <c r="J46" s="101">
        <v>34137</v>
      </c>
      <c r="K46" s="101"/>
      <c r="L46" s="101">
        <v>39428</v>
      </c>
    </row>
    <row r="47" spans="3:12" s="102" customFormat="1" ht="17.25" customHeight="1">
      <c r="C47" s="6" t="s">
        <v>70</v>
      </c>
      <c r="D47" s="88"/>
      <c r="E47" s="88"/>
      <c r="F47" s="89"/>
      <c r="G47" s="89"/>
      <c r="H47" s="89"/>
      <c r="I47" s="90"/>
      <c r="J47" s="101">
        <v>43675</v>
      </c>
      <c r="K47" s="90"/>
      <c r="L47" s="101">
        <v>39530</v>
      </c>
    </row>
    <row r="48" spans="3:12" s="102" customFormat="1" ht="17.25" customHeight="1">
      <c r="C48" s="6" t="s">
        <v>71</v>
      </c>
      <c r="D48" s="88"/>
      <c r="E48" s="88"/>
      <c r="F48" s="89"/>
      <c r="G48" s="89"/>
      <c r="H48" s="89"/>
      <c r="I48" s="90"/>
      <c r="J48" s="101">
        <v>1615</v>
      </c>
      <c r="K48" s="90"/>
      <c r="L48" s="101">
        <v>3046</v>
      </c>
    </row>
    <row r="49" spans="3:12" s="90" customFormat="1" ht="15.75">
      <c r="C49" s="95" t="s">
        <v>108</v>
      </c>
      <c r="I49" s="89"/>
      <c r="J49" s="104">
        <f>SUM(J46:J48)</f>
        <v>79427</v>
      </c>
      <c r="L49" s="104">
        <f>SUM(L46:L48)</f>
        <v>82004</v>
      </c>
    </row>
    <row r="50" spans="9:10" s="90" customFormat="1" ht="15.75">
      <c r="I50" s="89"/>
      <c r="J50" s="112"/>
    </row>
    <row r="51" spans="3:12" s="90" customFormat="1" ht="15.75">
      <c r="C51" s="92" t="s">
        <v>109</v>
      </c>
      <c r="I51" s="89"/>
      <c r="J51" s="110">
        <f>J43+J49</f>
        <v>82815</v>
      </c>
      <c r="L51" s="110">
        <f>L43+L49</f>
        <v>85107</v>
      </c>
    </row>
    <row r="52" spans="9:10" s="90" customFormat="1" ht="15.75">
      <c r="I52" s="89"/>
      <c r="J52" s="112"/>
    </row>
    <row r="53" spans="3:12" s="90" customFormat="1" ht="16.5" thickBot="1">
      <c r="C53" s="95" t="s">
        <v>110</v>
      </c>
      <c r="I53" s="89"/>
      <c r="J53" s="111">
        <f>+J51+J37</f>
        <v>406243</v>
      </c>
      <c r="L53" s="111">
        <f>+L51+L37</f>
        <v>398700</v>
      </c>
    </row>
    <row r="54" s="90" customFormat="1" ht="16.5" thickTop="1">
      <c r="I54" s="89"/>
    </row>
    <row r="55" s="90" customFormat="1" ht="8.25" customHeight="1">
      <c r="I55" s="89"/>
    </row>
    <row r="56" spans="9:10" s="90" customFormat="1" ht="5.25" customHeight="1">
      <c r="I56" s="89"/>
      <c r="J56" s="136"/>
    </row>
    <row r="57" s="90" customFormat="1" ht="4.5" customHeight="1">
      <c r="I57" s="89"/>
    </row>
    <row r="58" spans="3:9" s="90" customFormat="1" ht="15.75">
      <c r="C58" s="6" t="s">
        <v>135</v>
      </c>
      <c r="I58" s="89"/>
    </row>
    <row r="59" spans="3:9" s="90" customFormat="1" ht="15.75">
      <c r="C59" s="90" t="s">
        <v>136</v>
      </c>
      <c r="I59" s="89"/>
    </row>
    <row r="60" s="90" customFormat="1" ht="15.75">
      <c r="I60" s="89"/>
    </row>
    <row r="61" s="90" customFormat="1" ht="15.75">
      <c r="I61" s="89"/>
    </row>
    <row r="62" s="90" customFormat="1" ht="15.75">
      <c r="I62" s="89"/>
    </row>
    <row r="63" s="90" customFormat="1" ht="15.75">
      <c r="I63" s="89"/>
    </row>
    <row r="64" s="90" customFormat="1" ht="15.75">
      <c r="I64" s="89"/>
    </row>
    <row r="65" s="90" customFormat="1" ht="15.75">
      <c r="I65" s="89"/>
    </row>
    <row r="66" s="90" customFormat="1" ht="15.75">
      <c r="I66" s="89"/>
    </row>
    <row r="67" s="90" customFormat="1" ht="15.75">
      <c r="I67" s="89"/>
    </row>
    <row r="68" s="90" customFormat="1" ht="15.75">
      <c r="I68" s="89"/>
    </row>
    <row r="69" s="90" customFormat="1" ht="15.75">
      <c r="I69" s="89"/>
    </row>
    <row r="70" s="90" customFormat="1" ht="15.75">
      <c r="I70" s="89"/>
    </row>
    <row r="71" s="90" customFormat="1" ht="15.75">
      <c r="I71" s="89"/>
    </row>
    <row r="72" s="90" customFormat="1" ht="15.75">
      <c r="I72" s="89"/>
    </row>
    <row r="73" s="90" customFormat="1" ht="15.75">
      <c r="I73" s="89"/>
    </row>
    <row r="74" s="90" customFormat="1" ht="15.75">
      <c r="I74" s="89"/>
    </row>
    <row r="75" s="90" customFormat="1" ht="15.75">
      <c r="I75" s="89"/>
    </row>
    <row r="76" s="90" customFormat="1" ht="15.75">
      <c r="I76" s="89"/>
    </row>
    <row r="77" s="90" customFormat="1" ht="15.75">
      <c r="I77" s="89"/>
    </row>
    <row r="78" s="90" customFormat="1" ht="15.75">
      <c r="I78" s="89"/>
    </row>
    <row r="79" s="90" customFormat="1" ht="15.75">
      <c r="I79" s="89"/>
    </row>
    <row r="80" s="90" customFormat="1" ht="15.75">
      <c r="I80" s="89"/>
    </row>
    <row r="81" s="90" customFormat="1" ht="15.75">
      <c r="I81" s="89"/>
    </row>
    <row r="82" s="90" customFormat="1" ht="15.75">
      <c r="I82" s="89"/>
    </row>
    <row r="83" s="90" customFormat="1" ht="15.75">
      <c r="I83" s="89"/>
    </row>
    <row r="84" s="90" customFormat="1" ht="15.75">
      <c r="I84" s="89"/>
    </row>
    <row r="85" s="90" customFormat="1" ht="15.75">
      <c r="I85" s="89"/>
    </row>
    <row r="86" s="90" customFormat="1" ht="15.75">
      <c r="I86" s="89"/>
    </row>
    <row r="87" s="90" customFormat="1" ht="15.75">
      <c r="I87" s="89"/>
    </row>
    <row r="88" s="90" customFormat="1" ht="15.75">
      <c r="I88" s="89"/>
    </row>
    <row r="89" s="90" customFormat="1" ht="15.75">
      <c r="I89" s="89"/>
    </row>
    <row r="90" s="90" customFormat="1" ht="15.75">
      <c r="I90" s="89"/>
    </row>
    <row r="91" s="90" customFormat="1" ht="15.75">
      <c r="I91" s="89"/>
    </row>
    <row r="92" s="90" customFormat="1" ht="15.75">
      <c r="I92" s="89"/>
    </row>
    <row r="93" s="90" customFormat="1" ht="15.75">
      <c r="I93" s="89"/>
    </row>
    <row r="94" s="90" customFormat="1" ht="15.75">
      <c r="I94" s="89"/>
    </row>
    <row r="95" s="90" customFormat="1" ht="15.75">
      <c r="I95" s="89"/>
    </row>
    <row r="96" s="90" customFormat="1" ht="15.75">
      <c r="I96" s="89"/>
    </row>
    <row r="97" s="90" customFormat="1" ht="15.75">
      <c r="I97" s="89"/>
    </row>
    <row r="98" s="90" customFormat="1" ht="15.75">
      <c r="I98" s="89"/>
    </row>
    <row r="99" s="90" customFormat="1" ht="15.75">
      <c r="I99" s="89"/>
    </row>
    <row r="100" s="90" customFormat="1" ht="15.75">
      <c r="I100" s="89"/>
    </row>
    <row r="101" s="90" customFormat="1" ht="15.75">
      <c r="I101" s="89"/>
    </row>
    <row r="102" s="90" customFormat="1" ht="15.75">
      <c r="I102" s="89"/>
    </row>
    <row r="103" s="90" customFormat="1" ht="15.75">
      <c r="I103" s="89"/>
    </row>
    <row r="104" s="90" customFormat="1" ht="15.75">
      <c r="I104" s="89"/>
    </row>
    <row r="105" s="90" customFormat="1" ht="15.75">
      <c r="I105" s="89"/>
    </row>
    <row r="106" s="90" customFormat="1" ht="15.75">
      <c r="I106" s="89"/>
    </row>
    <row r="107" s="90" customFormat="1" ht="15.75">
      <c r="I107" s="89"/>
    </row>
    <row r="108" s="90" customFormat="1" ht="15.75">
      <c r="I108" s="89"/>
    </row>
    <row r="109" s="90" customFormat="1" ht="15.75">
      <c r="I109" s="89"/>
    </row>
    <row r="110" s="90" customFormat="1" ht="15.75">
      <c r="I110" s="89"/>
    </row>
    <row r="111" s="90" customFormat="1" ht="15.75">
      <c r="I111" s="89"/>
    </row>
    <row r="112" s="90" customFormat="1" ht="15.75">
      <c r="I112" s="89"/>
    </row>
    <row r="113" s="90" customFormat="1" ht="15.75">
      <c r="I113" s="89"/>
    </row>
    <row r="114" s="90" customFormat="1" ht="15.75">
      <c r="I114" s="89"/>
    </row>
    <row r="115" s="90" customFormat="1" ht="15.75">
      <c r="I115" s="89"/>
    </row>
    <row r="116" s="90" customFormat="1" ht="15.75">
      <c r="I116" s="89"/>
    </row>
    <row r="117" s="90" customFormat="1" ht="15.75">
      <c r="I117" s="89"/>
    </row>
    <row r="118" s="90" customFormat="1" ht="15.75">
      <c r="I118" s="89"/>
    </row>
    <row r="119" s="90" customFormat="1" ht="15.75">
      <c r="I119" s="89"/>
    </row>
    <row r="120" s="90" customFormat="1" ht="15.75">
      <c r="I120" s="89"/>
    </row>
    <row r="121" s="90" customFormat="1" ht="15.75">
      <c r="I121" s="89"/>
    </row>
    <row r="122" s="90" customFormat="1" ht="15.75">
      <c r="I122" s="89"/>
    </row>
    <row r="123" s="90" customFormat="1" ht="15.75">
      <c r="I123" s="89"/>
    </row>
    <row r="124" s="90" customFormat="1" ht="15.75">
      <c r="I124" s="89"/>
    </row>
    <row r="125" s="90" customFormat="1" ht="15.75">
      <c r="I125" s="89"/>
    </row>
    <row r="126" s="90" customFormat="1" ht="15.75">
      <c r="I126" s="89"/>
    </row>
    <row r="127" s="90" customFormat="1" ht="15.75">
      <c r="I127" s="89"/>
    </row>
    <row r="128" s="90" customFormat="1" ht="15.75">
      <c r="I128" s="89"/>
    </row>
    <row r="129" s="90" customFormat="1" ht="15.75">
      <c r="I129" s="89"/>
    </row>
    <row r="130" s="90" customFormat="1" ht="15.75">
      <c r="I130" s="89"/>
    </row>
    <row r="131" s="90" customFormat="1" ht="15.75">
      <c r="I131" s="89"/>
    </row>
    <row r="132" s="90" customFormat="1" ht="15.75">
      <c r="I132" s="89"/>
    </row>
    <row r="133" s="90" customFormat="1" ht="15.75">
      <c r="I133" s="89"/>
    </row>
    <row r="134" s="90" customFormat="1" ht="15.75">
      <c r="I134" s="89"/>
    </row>
    <row r="135" s="90" customFormat="1" ht="15.75">
      <c r="I135" s="89"/>
    </row>
    <row r="136" s="90" customFormat="1" ht="15.75">
      <c r="I136" s="89"/>
    </row>
    <row r="137" s="90" customFormat="1" ht="15.75">
      <c r="I137" s="89"/>
    </row>
    <row r="138" s="90" customFormat="1" ht="15.75">
      <c r="I138" s="89"/>
    </row>
    <row r="139" s="90" customFormat="1" ht="15.75">
      <c r="I139" s="89"/>
    </row>
    <row r="140" s="90" customFormat="1" ht="15.75">
      <c r="I140" s="89"/>
    </row>
    <row r="141" s="90" customFormat="1" ht="15.75">
      <c r="I141" s="89"/>
    </row>
    <row r="142" s="90" customFormat="1" ht="15.75">
      <c r="I142" s="89"/>
    </row>
    <row r="143" s="90" customFormat="1" ht="15.75">
      <c r="I143" s="89"/>
    </row>
    <row r="144" s="90" customFormat="1" ht="15.75">
      <c r="I144" s="89"/>
    </row>
    <row r="145" s="90" customFormat="1" ht="15.75">
      <c r="I145" s="89"/>
    </row>
    <row r="146" s="90" customFormat="1" ht="15.75">
      <c r="I146" s="89"/>
    </row>
    <row r="147" s="90" customFormat="1" ht="15.75">
      <c r="I147" s="89"/>
    </row>
    <row r="148" s="90" customFormat="1" ht="15.75">
      <c r="I148" s="89"/>
    </row>
    <row r="149" s="90" customFormat="1" ht="15.75">
      <c r="I149" s="89"/>
    </row>
    <row r="150" s="90" customFormat="1" ht="15.75">
      <c r="I150" s="89"/>
    </row>
    <row r="151" s="90" customFormat="1" ht="15.75">
      <c r="I151" s="89"/>
    </row>
    <row r="152" s="90" customFormat="1" ht="15.75">
      <c r="I152" s="89"/>
    </row>
    <row r="153" s="90" customFormat="1" ht="15.75">
      <c r="I153" s="89"/>
    </row>
    <row r="154" s="90" customFormat="1" ht="15.75">
      <c r="I154" s="89"/>
    </row>
    <row r="155" s="90" customFormat="1" ht="15.75">
      <c r="I155" s="89"/>
    </row>
    <row r="156" s="90" customFormat="1" ht="15.75">
      <c r="I156" s="89"/>
    </row>
    <row r="157" s="90" customFormat="1" ht="15.75">
      <c r="I157" s="89"/>
    </row>
    <row r="158" s="90" customFormat="1" ht="15.75">
      <c r="I158" s="89"/>
    </row>
  </sheetData>
  <sheetProtection/>
  <printOptions/>
  <pageMargins left="0.75" right="0.75" top="0.52" bottom="0.94" header="0.5" footer="0.5"/>
  <pageSetup horizontalDpi="300" verticalDpi="300" orientation="portrait" scale="74" r:id="rId1"/>
  <headerFooter alignWithMargins="0">
    <oddFooter xml:space="preserve">&amp;R&amp;12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25"/>
  <sheetViews>
    <sheetView view="pageBreakPreview" zoomScale="60" zoomScaleNormal="60" zoomScalePageLayoutView="0" workbookViewId="0" topLeftCell="A12">
      <selection activeCell="N107" sqref="N107"/>
    </sheetView>
  </sheetViews>
  <sheetFormatPr defaultColWidth="10.7109375" defaultRowHeight="12.75"/>
  <cols>
    <col min="1" max="1" width="2.57421875" style="6" customWidth="1"/>
    <col min="2" max="2" width="42.57421875" style="6" customWidth="1"/>
    <col min="3" max="3" width="2.7109375" style="6" customWidth="1"/>
    <col min="4" max="4" width="3.7109375" style="6" customWidth="1"/>
    <col min="5" max="5" width="2.7109375" style="6" customWidth="1"/>
    <col min="6" max="6" width="14.14062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4.140625" style="6" customWidth="1"/>
    <col min="11" max="11" width="2.421875" style="6" customWidth="1"/>
    <col min="12" max="12" width="14.140625" style="6" customWidth="1"/>
    <col min="13" max="13" width="2.7109375" style="21" customWidth="1"/>
    <col min="14" max="14" width="14.140625" style="7" customWidth="1"/>
    <col min="15" max="15" width="2.7109375" style="6" customWidth="1"/>
    <col min="16" max="16" width="14.14062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3.2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3.2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141</v>
      </c>
      <c r="B7" s="3"/>
      <c r="C7" s="3"/>
      <c r="D7" s="3"/>
      <c r="E7" s="16"/>
      <c r="F7" s="5"/>
    </row>
    <row r="8" spans="1:16" ht="19.5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9.5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5" customFormat="1" ht="18.7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5" customFormat="1" ht="18.7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.75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.7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.7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.7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.7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.7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.7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.7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.7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.7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.7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.7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.7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.7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.7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.7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.7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9.5">
      <c r="B33" s="53" t="s">
        <v>130</v>
      </c>
      <c r="E33" s="50"/>
      <c r="F33" s="54">
        <v>99305</v>
      </c>
      <c r="G33" s="55"/>
      <c r="H33" s="54">
        <v>0</v>
      </c>
      <c r="I33" s="54"/>
      <c r="J33" s="54">
        <v>196</v>
      </c>
      <c r="K33" s="54"/>
      <c r="L33" s="54">
        <v>-40701</v>
      </c>
      <c r="M33" s="54"/>
      <c r="N33" s="54">
        <v>254793</v>
      </c>
      <c r="O33" s="55"/>
      <c r="P33" s="54">
        <f>SUM(F33,H33,J33,N33,L33)</f>
        <v>313593</v>
      </c>
    </row>
    <row r="34" spans="2:16" ht="18.75">
      <c r="B34" s="56" t="s">
        <v>28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9.5">
      <c r="B35" s="53" t="s">
        <v>17</v>
      </c>
      <c r="E35" s="50"/>
      <c r="F35" s="54">
        <f>SUM(F33:F34)</f>
        <v>99305</v>
      </c>
      <c r="G35" s="55"/>
      <c r="H35" s="54">
        <f>SUM(H33:H34)</f>
        <v>0</v>
      </c>
      <c r="I35" s="55"/>
      <c r="J35" s="54">
        <f>SUM(J33:J34)</f>
        <v>196</v>
      </c>
      <c r="K35" s="54"/>
      <c r="L35" s="54">
        <f>SUM(L33:L34)</f>
        <v>-40701</v>
      </c>
      <c r="M35" s="55"/>
      <c r="N35" s="54">
        <f>SUM(N33:N34)</f>
        <v>254793</v>
      </c>
      <c r="O35" s="55"/>
      <c r="P35" s="54">
        <f>SUM(P33:P34)</f>
        <v>313593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9" customHeight="1">
      <c r="B37" s="56"/>
      <c r="C37" s="62"/>
      <c r="D37" s="58"/>
      <c r="E37" s="58"/>
      <c r="F37" s="59"/>
      <c r="G37" s="59"/>
      <c r="H37" s="59"/>
      <c r="I37" s="59"/>
      <c r="J37" s="59"/>
      <c r="K37" s="59"/>
      <c r="L37" s="59"/>
      <c r="M37" s="59"/>
      <c r="N37" s="60"/>
      <c r="O37" s="60"/>
      <c r="P37" s="60"/>
    </row>
    <row r="38" spans="2:17" ht="18.75">
      <c r="B38" s="63" t="s">
        <v>112</v>
      </c>
      <c r="E38" s="50"/>
      <c r="F38" s="54">
        <v>0</v>
      </c>
      <c r="G38" s="55"/>
      <c r="H38" s="54"/>
      <c r="I38" s="54"/>
      <c r="J38" s="54">
        <v>0</v>
      </c>
      <c r="K38" s="54"/>
      <c r="L38" s="54">
        <v>5158</v>
      </c>
      <c r="M38" s="54"/>
      <c r="N38" s="54">
        <v>22551</v>
      </c>
      <c r="O38" s="55"/>
      <c r="P38" s="54">
        <f>SUM(F38,H38,J38,N38,L38)</f>
        <v>27709</v>
      </c>
      <c r="Q38" s="66"/>
    </row>
    <row r="39" spans="2:17" ht="18.75" customHeight="1">
      <c r="B39" s="25"/>
      <c r="E39" s="50"/>
      <c r="F39" s="54"/>
      <c r="G39" s="55"/>
      <c r="H39" s="54"/>
      <c r="I39" s="54"/>
      <c r="J39" s="54"/>
      <c r="K39" s="54"/>
      <c r="L39" s="54"/>
      <c r="M39" s="54"/>
      <c r="N39" s="54"/>
      <c r="O39" s="55"/>
      <c r="P39" s="54"/>
      <c r="Q39" s="66"/>
    </row>
    <row r="40" spans="2:21" ht="18.75">
      <c r="B40" s="63" t="s">
        <v>27</v>
      </c>
      <c r="E40" s="50"/>
      <c r="F40" s="54">
        <v>0</v>
      </c>
      <c r="G40" s="55"/>
      <c r="H40" s="54"/>
      <c r="I40" s="54"/>
      <c r="J40" s="54">
        <v>0</v>
      </c>
      <c r="K40" s="54"/>
      <c r="L40" s="54"/>
      <c r="M40" s="54"/>
      <c r="N40" s="54">
        <v>-17874</v>
      </c>
      <c r="O40" s="55"/>
      <c r="P40" s="54">
        <f>SUM(F40,H40,J40,N40,L40)</f>
        <v>-17874</v>
      </c>
      <c r="Q40" s="66"/>
      <c r="U40" s="46"/>
    </row>
    <row r="41" spans="2:17" ht="9.75" customHeight="1">
      <c r="B41" s="61"/>
      <c r="E41" s="50"/>
      <c r="F41" s="54"/>
      <c r="G41" s="55"/>
      <c r="H41" s="54"/>
      <c r="I41" s="54"/>
      <c r="J41" s="54"/>
      <c r="K41" s="54"/>
      <c r="L41" s="54"/>
      <c r="M41" s="54"/>
      <c r="N41" s="54"/>
      <c r="O41" s="55"/>
      <c r="P41" s="54"/>
      <c r="Q41" s="66"/>
    </row>
    <row r="42" spans="2:21" ht="20.25" thickBot="1">
      <c r="B42" s="61" t="s">
        <v>142</v>
      </c>
      <c r="E42" s="50"/>
      <c r="F42" s="64">
        <f>SUM(F35:F40)</f>
        <v>99305</v>
      </c>
      <c r="G42" s="55"/>
      <c r="H42" s="64">
        <f>SUM(H35:H40)</f>
        <v>0</v>
      </c>
      <c r="I42" s="55"/>
      <c r="J42" s="64">
        <f>SUM(J35:J40)</f>
        <v>196</v>
      </c>
      <c r="K42" s="54"/>
      <c r="L42" s="64">
        <f>SUM(L35:L40)</f>
        <v>-35543</v>
      </c>
      <c r="M42" s="55"/>
      <c r="N42" s="64">
        <f>SUM(N35:N40)</f>
        <v>259470</v>
      </c>
      <c r="O42" s="55"/>
      <c r="P42" s="64">
        <f>SUM(P35:P40)</f>
        <v>323428</v>
      </c>
      <c r="Q42" s="66"/>
      <c r="R42" s="67"/>
      <c r="S42" s="46"/>
      <c r="T42" s="67"/>
      <c r="U42" s="67"/>
    </row>
    <row r="43" spans="2:21" ht="16.5" thickTop="1">
      <c r="B43" s="49"/>
      <c r="E43" s="50"/>
      <c r="F43" s="48"/>
      <c r="G43" s="46"/>
      <c r="H43" s="48"/>
      <c r="I43" s="48"/>
      <c r="J43" s="48"/>
      <c r="K43" s="48"/>
      <c r="L43" s="48"/>
      <c r="M43" s="48"/>
      <c r="N43" s="48"/>
      <c r="O43" s="46"/>
      <c r="P43" s="48"/>
      <c r="Q43" s="66"/>
      <c r="R43" s="46"/>
      <c r="T43" s="46"/>
      <c r="U43" s="46"/>
    </row>
    <row r="44" spans="2:17" ht="15.75" hidden="1">
      <c r="B44" s="49"/>
      <c r="E44" s="50"/>
      <c r="F44" s="48"/>
      <c r="G44" s="46"/>
      <c r="H44" s="48"/>
      <c r="I44" s="48"/>
      <c r="J44" s="48"/>
      <c r="K44" s="48"/>
      <c r="L44" s="48"/>
      <c r="M44" s="48"/>
      <c r="N44" s="48"/>
      <c r="O44" s="46"/>
      <c r="P44" s="48"/>
      <c r="Q44" s="66"/>
    </row>
    <row r="45" spans="2:17" ht="15.75" hidden="1">
      <c r="B45" s="49"/>
      <c r="E45" s="50"/>
      <c r="F45" s="48"/>
      <c r="G45" s="46"/>
      <c r="H45" s="48"/>
      <c r="I45" s="48"/>
      <c r="J45" s="48"/>
      <c r="K45" s="48"/>
      <c r="L45" s="48"/>
      <c r="M45" s="48"/>
      <c r="N45" s="48"/>
      <c r="O45" s="46"/>
      <c r="P45" s="48"/>
      <c r="Q45" s="66"/>
    </row>
    <row r="46" spans="2:17" ht="15.75" hidden="1">
      <c r="B46" s="49"/>
      <c r="E46" s="50"/>
      <c r="F46" s="48"/>
      <c r="G46" s="46"/>
      <c r="H46" s="48"/>
      <c r="I46" s="48"/>
      <c r="J46" s="48"/>
      <c r="K46" s="48"/>
      <c r="L46" s="48"/>
      <c r="M46" s="48"/>
      <c r="N46" s="48"/>
      <c r="O46" s="46"/>
      <c r="P46" s="48"/>
      <c r="Q46" s="66"/>
    </row>
    <row r="47" spans="2:17" ht="15.75" hidden="1">
      <c r="B47" s="49"/>
      <c r="E47" s="50"/>
      <c r="F47" s="48"/>
      <c r="G47" s="46"/>
      <c r="H47" s="48"/>
      <c r="I47" s="48"/>
      <c r="J47" s="48"/>
      <c r="K47" s="48"/>
      <c r="L47" s="48"/>
      <c r="M47" s="48"/>
      <c r="N47" s="48"/>
      <c r="O47" s="46"/>
      <c r="P47" s="48"/>
      <c r="Q47" s="66"/>
    </row>
    <row r="48" spans="2:17" ht="15.75" hidden="1">
      <c r="B48" s="49"/>
      <c r="E48" s="50"/>
      <c r="F48" s="48"/>
      <c r="G48" s="46"/>
      <c r="H48" s="48"/>
      <c r="I48" s="48"/>
      <c r="J48" s="48"/>
      <c r="K48" s="48"/>
      <c r="L48" s="48"/>
      <c r="M48" s="48"/>
      <c r="N48" s="48"/>
      <c r="O48" s="46"/>
      <c r="P48" s="48"/>
      <c r="Q48" s="66"/>
    </row>
    <row r="49" spans="2:17" ht="15.75" hidden="1">
      <c r="B49" s="49"/>
      <c r="E49" s="50"/>
      <c r="F49" s="48"/>
      <c r="G49" s="46"/>
      <c r="H49" s="48"/>
      <c r="I49" s="48"/>
      <c r="J49" s="48"/>
      <c r="K49" s="48"/>
      <c r="L49" s="48"/>
      <c r="M49" s="48"/>
      <c r="N49" s="48"/>
      <c r="O49" s="46"/>
      <c r="P49" s="48"/>
      <c r="Q49" s="66"/>
    </row>
    <row r="50" spans="2:21" ht="15.75">
      <c r="B50" s="49"/>
      <c r="E50" s="50"/>
      <c r="F50" s="48"/>
      <c r="G50" s="46"/>
      <c r="H50" s="48"/>
      <c r="I50" s="48"/>
      <c r="J50" s="48"/>
      <c r="K50" s="48"/>
      <c r="L50" s="48"/>
      <c r="M50" s="48"/>
      <c r="N50" s="48"/>
      <c r="O50" s="46"/>
      <c r="P50" s="48"/>
      <c r="Q50" s="66"/>
      <c r="R50" s="46"/>
      <c r="U50" s="67"/>
    </row>
    <row r="51" spans="2:17" ht="15.75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6"/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6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6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6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6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6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6"/>
    </row>
    <row r="58" spans="2:17" ht="15.75" hidden="1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6"/>
    </row>
    <row r="59" spans="5:16" ht="15.75" hidden="1">
      <c r="E59" s="50"/>
      <c r="F59" s="48"/>
      <c r="G59" s="46"/>
      <c r="H59" s="46"/>
      <c r="I59" s="48"/>
      <c r="J59" s="46"/>
      <c r="K59" s="46"/>
      <c r="L59" s="46"/>
      <c r="M59" s="48"/>
      <c r="N59" s="46"/>
      <c r="O59" s="46"/>
      <c r="P59" s="46"/>
    </row>
    <row r="60" spans="5:16" ht="15.75" hidden="1">
      <c r="E60" s="50"/>
      <c r="F60" s="46"/>
      <c r="G60" s="46"/>
      <c r="H60" s="46"/>
      <c r="I60" s="48"/>
      <c r="J60" s="46"/>
      <c r="K60" s="46"/>
      <c r="L60" s="46"/>
      <c r="M60" s="48"/>
      <c r="N60" s="46"/>
      <c r="O60" s="46"/>
      <c r="P60" s="46"/>
    </row>
    <row r="61" spans="2:16" ht="15.75" hidden="1">
      <c r="B61" s="37"/>
      <c r="C61" s="37"/>
      <c r="D61" s="37"/>
      <c r="E61" s="50"/>
      <c r="F61" s="46"/>
      <c r="G61" s="46"/>
      <c r="H61" s="46"/>
      <c r="I61" s="48"/>
      <c r="J61" s="46"/>
      <c r="K61" s="46"/>
      <c r="L61" s="46"/>
      <c r="M61" s="48"/>
      <c r="N61" s="46"/>
      <c r="O61" s="46"/>
      <c r="P61" s="46"/>
    </row>
    <row r="62" spans="5:16" ht="15.75" hidden="1">
      <c r="E62" s="50"/>
      <c r="F62" s="46"/>
      <c r="G62" s="46"/>
      <c r="H62" s="46"/>
      <c r="I62" s="48"/>
      <c r="J62" s="46"/>
      <c r="K62" s="46"/>
      <c r="L62" s="46"/>
      <c r="M62" s="48"/>
      <c r="N62" s="46"/>
      <c r="O62" s="46"/>
      <c r="P62" s="46"/>
    </row>
    <row r="63" spans="2:16" ht="15.75" hidden="1">
      <c r="B63" s="49" t="s">
        <v>30</v>
      </c>
      <c r="C63" s="49"/>
      <c r="E63" s="50"/>
      <c r="F63" s="46"/>
      <c r="G63" s="46"/>
      <c r="H63" s="46"/>
      <c r="I63" s="48"/>
      <c r="J63" s="46"/>
      <c r="K63" s="46"/>
      <c r="L63" s="46"/>
      <c r="M63" s="48"/>
      <c r="N63" s="46"/>
      <c r="O63" s="46"/>
      <c r="P63" s="46"/>
    </row>
    <row r="64" spans="2:16" ht="15.75" hidden="1">
      <c r="B64" s="6" t="s">
        <v>16</v>
      </c>
      <c r="E64" s="50"/>
      <c r="F64" s="51"/>
      <c r="G64" s="46"/>
      <c r="H64" s="51"/>
      <c r="I64" s="48"/>
      <c r="J64" s="51"/>
      <c r="K64" s="48"/>
      <c r="L64" s="48"/>
      <c r="M64" s="48"/>
      <c r="N64" s="51"/>
      <c r="O64" s="46"/>
      <c r="P64" s="51"/>
    </row>
    <row r="65" spans="2:16" ht="15.75" hidden="1">
      <c r="B65" s="52" t="s">
        <v>17</v>
      </c>
      <c r="C65" s="52"/>
      <c r="D65" s="52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</row>
    <row r="66" spans="2:16" ht="6" customHeight="1" hidden="1">
      <c r="B66" s="52"/>
      <c r="C66" s="52"/>
      <c r="D66" s="52"/>
      <c r="E66" s="50"/>
      <c r="F66" s="48"/>
      <c r="G66" s="46"/>
      <c r="H66" s="46"/>
      <c r="I66" s="48"/>
      <c r="J66" s="46"/>
      <c r="K66" s="46"/>
      <c r="L66" s="46"/>
      <c r="M66" s="48"/>
      <c r="N66" s="46"/>
      <c r="O66" s="46"/>
      <c r="P66" s="46"/>
    </row>
    <row r="67" spans="2:16" ht="15.75" hidden="1">
      <c r="B67" s="6" t="s">
        <v>18</v>
      </c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3" customHeight="1" hidden="1">
      <c r="E68" s="50"/>
      <c r="F68" s="48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.75" hidden="1">
      <c r="B69" s="6" t="s">
        <v>19</v>
      </c>
      <c r="E69" s="50"/>
      <c r="F69" s="48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2:16" ht="15.75" hidden="1">
      <c r="B70" s="6" t="s">
        <v>20</v>
      </c>
      <c r="E70" s="50"/>
      <c r="F70" s="48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.75" hidden="1">
      <c r="B71" s="6" t="s">
        <v>21</v>
      </c>
      <c r="E71" s="50"/>
      <c r="F71" s="48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.75" hidden="1">
      <c r="B72" s="6" t="s">
        <v>22</v>
      </c>
      <c r="E72" s="50"/>
      <c r="F72" s="48"/>
      <c r="G72" s="46"/>
      <c r="H72" s="46"/>
      <c r="I72" s="48"/>
      <c r="J72" s="46"/>
      <c r="K72" s="46"/>
      <c r="L72" s="46"/>
      <c r="M72" s="48"/>
      <c r="N72" s="46"/>
      <c r="O72" s="46"/>
      <c r="P72" s="46"/>
    </row>
    <row r="73" spans="2:16" ht="15.75" hidden="1">
      <c r="B73" s="6" t="s">
        <v>23</v>
      </c>
      <c r="E73" s="50"/>
      <c r="F73" s="48"/>
      <c r="G73" s="46"/>
      <c r="H73" s="46"/>
      <c r="I73" s="48"/>
      <c r="J73" s="46"/>
      <c r="K73" s="46"/>
      <c r="L73" s="46"/>
      <c r="M73" s="48"/>
      <c r="N73" s="46"/>
      <c r="O73" s="46"/>
      <c r="P73" s="46"/>
    </row>
    <row r="74" spans="2:16" ht="15.75" hidden="1">
      <c r="B74" s="6" t="s">
        <v>24</v>
      </c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.75" hidden="1">
      <c r="B75" s="6" t="s">
        <v>25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2:16" ht="15.75" hidden="1">
      <c r="B76" s="6" t="s">
        <v>26</v>
      </c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.75" hidden="1">
      <c r="B77" s="6" t="s">
        <v>27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5:16" ht="15.75" hidden="1">
      <c r="E78" s="50"/>
      <c r="F78" s="51"/>
      <c r="G78" s="46"/>
      <c r="H78" s="51"/>
      <c r="I78" s="48"/>
      <c r="J78" s="51"/>
      <c r="K78" s="48"/>
      <c r="L78" s="48"/>
      <c r="M78" s="48"/>
      <c r="N78" s="51"/>
      <c r="O78" s="46"/>
      <c r="P78" s="51"/>
    </row>
    <row r="79" spans="2:16" ht="15.75" hidden="1">
      <c r="B79" s="49" t="s">
        <v>31</v>
      </c>
      <c r="C79" s="49"/>
      <c r="E79" s="50"/>
      <c r="F79" s="48"/>
      <c r="G79" s="46"/>
      <c r="H79" s="48"/>
      <c r="I79" s="48"/>
      <c r="J79" s="48"/>
      <c r="K79" s="48"/>
      <c r="L79" s="48"/>
      <c r="M79" s="48"/>
      <c r="N79" s="48"/>
      <c r="O79" s="46"/>
      <c r="P79" s="48"/>
    </row>
    <row r="80" spans="5:16" ht="5.25" customHeight="1" hidden="1"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.75" hidden="1">
      <c r="B81" s="6" t="s">
        <v>16</v>
      </c>
      <c r="E81" s="50"/>
      <c r="F81" s="51"/>
      <c r="G81" s="46"/>
      <c r="H81" s="51"/>
      <c r="I81" s="48"/>
      <c r="J81" s="51"/>
      <c r="K81" s="48"/>
      <c r="L81" s="48"/>
      <c r="M81" s="48"/>
      <c r="N81" s="51"/>
      <c r="O81" s="46"/>
      <c r="P81" s="51"/>
    </row>
    <row r="82" spans="2:16" ht="15.75" hidden="1">
      <c r="B82" s="52" t="s">
        <v>17</v>
      </c>
      <c r="C82" s="52"/>
      <c r="D82" s="52"/>
      <c r="E82" s="50"/>
      <c r="F82" s="48"/>
      <c r="G82" s="46"/>
      <c r="H82" s="48"/>
      <c r="I82" s="48"/>
      <c r="J82" s="48"/>
      <c r="K82" s="48"/>
      <c r="L82" s="48"/>
      <c r="M82" s="48"/>
      <c r="N82" s="48"/>
      <c r="O82" s="46"/>
      <c r="P82" s="48"/>
    </row>
    <row r="83" spans="2:16" ht="15.75" hidden="1">
      <c r="B83" s="52"/>
      <c r="C83" s="52"/>
      <c r="D83" s="52"/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.75" hidden="1">
      <c r="B84" s="6" t="s">
        <v>18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.75" hidden="1">
      <c r="B85" s="6" t="s">
        <v>19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2:16" ht="15.75" hidden="1">
      <c r="B86" s="6" t="s">
        <v>20</v>
      </c>
      <c r="E86" s="50"/>
      <c r="F86" s="48"/>
      <c r="G86" s="46"/>
      <c r="H86" s="46"/>
      <c r="I86" s="48"/>
      <c r="J86" s="46"/>
      <c r="K86" s="46"/>
      <c r="L86" s="46"/>
      <c r="M86" s="48"/>
      <c r="N86" s="46"/>
      <c r="O86" s="46"/>
      <c r="P86" s="46"/>
    </row>
    <row r="87" spans="2:16" ht="15.75" hidden="1">
      <c r="B87" s="6" t="s">
        <v>21</v>
      </c>
      <c r="E87" s="50"/>
      <c r="F87" s="48"/>
      <c r="G87" s="46"/>
      <c r="H87" s="46"/>
      <c r="I87" s="48"/>
      <c r="J87" s="46"/>
      <c r="K87" s="46"/>
      <c r="L87" s="46"/>
      <c r="M87" s="48"/>
      <c r="N87" s="46"/>
      <c r="O87" s="46"/>
      <c r="P87" s="46"/>
    </row>
    <row r="88" spans="2:16" ht="15.75" hidden="1">
      <c r="B88" s="6" t="s">
        <v>22</v>
      </c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.75" hidden="1">
      <c r="B89" s="6" t="s">
        <v>23</v>
      </c>
      <c r="E89" s="50"/>
      <c r="F89" s="48"/>
      <c r="G89" s="46"/>
      <c r="H89" s="46"/>
      <c r="I89" s="48"/>
      <c r="J89" s="46"/>
      <c r="K89" s="46"/>
      <c r="L89" s="46"/>
      <c r="M89" s="48"/>
      <c r="N89" s="46"/>
      <c r="O89" s="46"/>
      <c r="P89" s="46"/>
    </row>
    <row r="90" spans="2:16" ht="15.75" hidden="1">
      <c r="B90" s="6" t="s">
        <v>24</v>
      </c>
      <c r="E90" s="50"/>
      <c r="F90" s="48"/>
      <c r="G90" s="46"/>
      <c r="H90" s="46"/>
      <c r="I90" s="48"/>
      <c r="J90" s="46"/>
      <c r="K90" s="46"/>
      <c r="L90" s="46"/>
      <c r="M90" s="48"/>
      <c r="N90" s="46"/>
      <c r="O90" s="46"/>
      <c r="P90" s="46"/>
    </row>
    <row r="91" spans="2:16" ht="15.75" hidden="1">
      <c r="B91" s="6" t="s">
        <v>25</v>
      </c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.75" hidden="1">
      <c r="B92" s="6" t="s">
        <v>26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.75" hidden="1">
      <c r="B93" s="6" t="s">
        <v>27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5:16" ht="15.75" hidden="1"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8" ht="16.5" hidden="1" thickBot="1">
      <c r="B95" s="49" t="s">
        <v>32</v>
      </c>
      <c r="C95" s="49"/>
      <c r="E95" s="50"/>
      <c r="F95" s="68"/>
      <c r="G95" s="46"/>
      <c r="H95" s="68"/>
      <c r="I95" s="48"/>
      <c r="J95" s="68"/>
      <c r="K95" s="48"/>
      <c r="L95" s="48"/>
      <c r="M95" s="48"/>
      <c r="N95" s="68"/>
      <c r="O95" s="46"/>
      <c r="P95" s="68"/>
      <c r="Q95" s="41"/>
      <c r="R95" s="41"/>
    </row>
    <row r="96" spans="5:16" ht="15.75" hidden="1">
      <c r="E96" s="50"/>
      <c r="F96" s="46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6:16" ht="15.75" hidden="1">
      <c r="F97" s="46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6:16" ht="15.75" hidden="1">
      <c r="F98" s="46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9.5">
      <c r="B99" s="53" t="s">
        <v>111</v>
      </c>
      <c r="E99" s="50"/>
      <c r="F99" s="54">
        <v>99305</v>
      </c>
      <c r="G99" s="55"/>
      <c r="H99" s="54">
        <v>0</v>
      </c>
      <c r="I99" s="54"/>
      <c r="J99" s="54">
        <v>196</v>
      </c>
      <c r="K99" s="54"/>
      <c r="L99" s="54">
        <v>-25500</v>
      </c>
      <c r="M99" s="54"/>
      <c r="N99" s="54">
        <v>220902</v>
      </c>
      <c r="O99" s="55"/>
      <c r="P99" s="54">
        <f>SUM(F99,H99,J99,N99,L99)</f>
        <v>294903</v>
      </c>
    </row>
    <row r="100" spans="2:16" ht="18.75">
      <c r="B100" s="56" t="s">
        <v>28</v>
      </c>
      <c r="E100" s="50"/>
      <c r="F100" s="57"/>
      <c r="G100" s="55"/>
      <c r="H100" s="57"/>
      <c r="I100" s="54"/>
      <c r="J100" s="57">
        <v>0</v>
      </c>
      <c r="K100" s="54"/>
      <c r="L100" s="57"/>
      <c r="M100" s="54"/>
      <c r="N100" s="57">
        <v>0</v>
      </c>
      <c r="O100" s="55"/>
      <c r="P100" s="57">
        <f>SUM(F100,H100,J100,N100,L100)</f>
        <v>0</v>
      </c>
    </row>
    <row r="101" spans="2:16" ht="19.5">
      <c r="B101" s="53" t="s">
        <v>17</v>
      </c>
      <c r="E101" s="50"/>
      <c r="F101" s="54">
        <f>SUM(F99:F100)</f>
        <v>99305</v>
      </c>
      <c r="G101" s="55"/>
      <c r="H101" s="54">
        <f>SUM(H99:H100)</f>
        <v>0</v>
      </c>
      <c r="I101" s="55"/>
      <c r="J101" s="54">
        <f>SUM(J99:J100)</f>
        <v>196</v>
      </c>
      <c r="K101" s="54"/>
      <c r="L101" s="54">
        <f>SUM(L99:L100)</f>
        <v>-25500</v>
      </c>
      <c r="M101" s="55"/>
      <c r="N101" s="54">
        <f>SUM(N99:N100)</f>
        <v>220902</v>
      </c>
      <c r="O101" s="55"/>
      <c r="P101" s="54">
        <f>SUM(P99:P100)</f>
        <v>294903</v>
      </c>
    </row>
    <row r="102" spans="2:16" ht="19.5">
      <c r="B102" s="53"/>
      <c r="E102" s="50"/>
      <c r="F102" s="54"/>
      <c r="G102" s="55"/>
      <c r="H102" s="54"/>
      <c r="I102" s="55"/>
      <c r="J102" s="54"/>
      <c r="K102" s="54"/>
      <c r="L102" s="54"/>
      <c r="M102" s="55"/>
      <c r="N102" s="54"/>
      <c r="O102" s="55"/>
      <c r="P102" s="54"/>
    </row>
    <row r="103" spans="2:16" ht="18.75">
      <c r="B103" s="56"/>
      <c r="C103" s="62"/>
      <c r="D103" s="58"/>
      <c r="E103" s="58"/>
      <c r="F103" s="59"/>
      <c r="G103" s="59"/>
      <c r="H103" s="59"/>
      <c r="I103" s="59"/>
      <c r="J103" s="59"/>
      <c r="K103" s="59"/>
      <c r="L103" s="59"/>
      <c r="M103" s="59"/>
      <c r="N103" s="60"/>
      <c r="O103" s="60"/>
      <c r="P103" s="60"/>
    </row>
    <row r="104" spans="2:16" ht="18.75">
      <c r="B104" s="63" t="s">
        <v>112</v>
      </c>
      <c r="E104" s="50"/>
      <c r="F104" s="54">
        <v>0</v>
      </c>
      <c r="G104" s="55"/>
      <c r="H104" s="54"/>
      <c r="I104" s="54"/>
      <c r="J104" s="54">
        <v>0</v>
      </c>
      <c r="K104" s="54"/>
      <c r="L104" s="54">
        <v>-7225</v>
      </c>
      <c r="M104" s="54"/>
      <c r="N104" s="54">
        <v>45410</v>
      </c>
      <c r="O104" s="55"/>
      <c r="P104" s="54">
        <f>SUM(F104,H104,J104,N104,L104)</f>
        <v>38185</v>
      </c>
    </row>
    <row r="105" spans="2:16" ht="18.75">
      <c r="B105" s="25"/>
      <c r="E105" s="50"/>
      <c r="F105" s="54"/>
      <c r="G105" s="55"/>
      <c r="H105" s="54"/>
      <c r="I105" s="54"/>
      <c r="J105" s="54"/>
      <c r="K105" s="54"/>
      <c r="L105" s="54"/>
      <c r="M105" s="54"/>
      <c r="N105" s="54"/>
      <c r="O105" s="55"/>
      <c r="P105" s="54"/>
    </row>
    <row r="106" spans="2:16" ht="18.75">
      <c r="B106" s="63" t="s">
        <v>27</v>
      </c>
      <c r="E106" s="50"/>
      <c r="F106" s="54">
        <v>0</v>
      </c>
      <c r="G106" s="55"/>
      <c r="H106" s="54"/>
      <c r="I106" s="54"/>
      <c r="J106" s="54">
        <v>0</v>
      </c>
      <c r="K106" s="54"/>
      <c r="L106" s="54"/>
      <c r="M106" s="54"/>
      <c r="N106" s="54">
        <v>-20109</v>
      </c>
      <c r="O106" s="55"/>
      <c r="P106" s="54">
        <f>SUM(F106,H106,J106,N106,L106)</f>
        <v>-20109</v>
      </c>
    </row>
    <row r="107" spans="2:16" ht="19.5">
      <c r="B107" s="61"/>
      <c r="E107" s="50"/>
      <c r="F107" s="54"/>
      <c r="G107" s="55"/>
      <c r="H107" s="54"/>
      <c r="I107" s="54"/>
      <c r="J107" s="54"/>
      <c r="K107" s="54"/>
      <c r="L107" s="54"/>
      <c r="M107" s="54"/>
      <c r="N107" s="54"/>
      <c r="O107" s="55"/>
      <c r="P107" s="54"/>
    </row>
    <row r="108" spans="2:16" ht="20.25" thickBot="1">
      <c r="B108" s="61" t="s">
        <v>143</v>
      </c>
      <c r="E108" s="50"/>
      <c r="F108" s="64">
        <f>SUM(F101:F106)</f>
        <v>99305</v>
      </c>
      <c r="G108" s="55"/>
      <c r="H108" s="64">
        <f>SUM(H101:H106)</f>
        <v>0</v>
      </c>
      <c r="I108" s="55"/>
      <c r="J108" s="64">
        <f>SUM(J101:J106)</f>
        <v>196</v>
      </c>
      <c r="K108" s="54"/>
      <c r="L108" s="64">
        <f>SUM(L101:L106)</f>
        <v>-32725</v>
      </c>
      <c r="M108" s="55"/>
      <c r="N108" s="64">
        <f>SUM(N101:N106)</f>
        <v>246203</v>
      </c>
      <c r="O108" s="55"/>
      <c r="P108" s="64">
        <f>SUM(P101:P106)</f>
        <v>312979</v>
      </c>
    </row>
    <row r="109" spans="2:16" ht="16.5" thickTop="1">
      <c r="B109" s="49"/>
      <c r="E109" s="50"/>
      <c r="F109" s="48"/>
      <c r="G109" s="46"/>
      <c r="H109" s="48"/>
      <c r="I109" s="48"/>
      <c r="J109" s="48"/>
      <c r="K109" s="48"/>
      <c r="L109" s="48"/>
      <c r="M109" s="48"/>
      <c r="N109" s="48"/>
      <c r="O109" s="46"/>
      <c r="P109" s="48"/>
    </row>
    <row r="110" spans="2:16" ht="15.75">
      <c r="B110" s="49"/>
      <c r="E110" s="50"/>
      <c r="F110" s="48"/>
      <c r="G110" s="46"/>
      <c r="H110" s="48"/>
      <c r="I110" s="48"/>
      <c r="J110" s="48"/>
      <c r="K110" s="48"/>
      <c r="L110" s="48"/>
      <c r="M110" s="48"/>
      <c r="N110" s="48"/>
      <c r="O110" s="46"/>
      <c r="P110" s="48"/>
    </row>
    <row r="111" spans="2:16" ht="15.75">
      <c r="B111" s="49"/>
      <c r="E111" s="50"/>
      <c r="F111" s="48"/>
      <c r="G111" s="46"/>
      <c r="H111" s="48"/>
      <c r="I111" s="48"/>
      <c r="J111" s="48"/>
      <c r="K111" s="48"/>
      <c r="L111" s="48"/>
      <c r="M111" s="48"/>
      <c r="N111" s="48"/>
      <c r="O111" s="46"/>
      <c r="P111" s="48"/>
    </row>
    <row r="112" spans="2:16" ht="15.75">
      <c r="B112" s="49"/>
      <c r="E112" s="50"/>
      <c r="F112" s="48"/>
      <c r="G112" s="46"/>
      <c r="H112" s="48"/>
      <c r="I112" s="48"/>
      <c r="J112" s="48"/>
      <c r="K112" s="48"/>
      <c r="L112" s="48"/>
      <c r="M112" s="48"/>
      <c r="N112" s="48"/>
      <c r="O112" s="46"/>
      <c r="P112" s="48"/>
    </row>
    <row r="113" spans="2:16" ht="15.75">
      <c r="B113" s="49"/>
      <c r="E113" s="50"/>
      <c r="F113" s="48"/>
      <c r="G113" s="46"/>
      <c r="H113" s="48"/>
      <c r="I113" s="48"/>
      <c r="J113" s="48"/>
      <c r="K113" s="48"/>
      <c r="L113" s="48"/>
      <c r="M113" s="48"/>
      <c r="N113" s="48"/>
      <c r="O113" s="46"/>
      <c r="P113" s="48"/>
    </row>
    <row r="114" spans="2:16" ht="15.75">
      <c r="B114" s="49"/>
      <c r="E114" s="50"/>
      <c r="F114" s="48"/>
      <c r="G114" s="46"/>
      <c r="H114" s="48"/>
      <c r="I114" s="48"/>
      <c r="J114" s="48"/>
      <c r="K114" s="48"/>
      <c r="L114" s="48"/>
      <c r="M114" s="48"/>
      <c r="N114" s="48"/>
      <c r="O114" s="46"/>
      <c r="P114" s="48"/>
    </row>
    <row r="115" spans="2:16" ht="15.75">
      <c r="B115" s="49"/>
      <c r="E115" s="50"/>
      <c r="F115" s="48"/>
      <c r="G115" s="46"/>
      <c r="H115" s="48"/>
      <c r="I115" s="48"/>
      <c r="J115" s="48"/>
      <c r="K115" s="48"/>
      <c r="L115" s="48"/>
      <c r="M115" s="48"/>
      <c r="N115" s="48"/>
      <c r="O115" s="46"/>
      <c r="P115" s="48"/>
    </row>
    <row r="116" spans="2:16" ht="15.75">
      <c r="B116" s="49"/>
      <c r="E116" s="50"/>
      <c r="F116" s="48"/>
      <c r="G116" s="46"/>
      <c r="H116" s="48"/>
      <c r="I116" s="48"/>
      <c r="J116" s="48"/>
      <c r="K116" s="48"/>
      <c r="L116" s="48"/>
      <c r="M116" s="48"/>
      <c r="N116" s="48"/>
      <c r="O116" s="46"/>
      <c r="P116" s="48"/>
    </row>
    <row r="117" spans="2:16" ht="15.75">
      <c r="B117" s="49"/>
      <c r="E117" s="50"/>
      <c r="F117" s="48"/>
      <c r="G117" s="46"/>
      <c r="H117" s="48"/>
      <c r="I117" s="48"/>
      <c r="J117" s="48"/>
      <c r="K117" s="48"/>
      <c r="L117" s="48"/>
      <c r="M117" s="48"/>
      <c r="N117" s="48"/>
      <c r="O117" s="46"/>
      <c r="P117" s="48"/>
    </row>
    <row r="118" spans="2:16" ht="15.75">
      <c r="B118" s="49"/>
      <c r="E118" s="50"/>
      <c r="F118" s="48"/>
      <c r="G118" s="46"/>
      <c r="H118" s="48"/>
      <c r="I118" s="48"/>
      <c r="J118" s="48"/>
      <c r="K118" s="48"/>
      <c r="L118" s="48"/>
      <c r="M118" s="48"/>
      <c r="N118" s="48"/>
      <c r="O118" s="46"/>
      <c r="P118" s="48"/>
    </row>
    <row r="119" spans="2:16" ht="15.75">
      <c r="B119" s="49"/>
      <c r="E119" s="50"/>
      <c r="F119" s="48"/>
      <c r="G119" s="46"/>
      <c r="H119" s="48"/>
      <c r="I119" s="48"/>
      <c r="J119" s="48"/>
      <c r="K119" s="48"/>
      <c r="L119" s="48"/>
      <c r="M119" s="48"/>
      <c r="N119" s="48"/>
      <c r="O119" s="46"/>
      <c r="P119" s="48"/>
    </row>
    <row r="123" spans="2:17" ht="15.75">
      <c r="B123" s="159" t="s">
        <v>94</v>
      </c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37"/>
    </row>
    <row r="124" spans="1:17" ht="15.75">
      <c r="A124" s="6" t="s">
        <v>95</v>
      </c>
      <c r="B124" s="159" t="s">
        <v>131</v>
      </c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</row>
    <row r="125" spans="2:17" ht="15.75"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</row>
  </sheetData>
  <sheetProtection/>
  <mergeCells count="3">
    <mergeCell ref="B123:P123"/>
    <mergeCell ref="B124:Q124"/>
    <mergeCell ref="B125:Q125"/>
  </mergeCells>
  <printOptions/>
  <pageMargins left="0.75" right="0.75" top="0.52" bottom="1" header="0.5" footer="0.5"/>
  <pageSetup horizontalDpi="300" verticalDpi="300" orientation="portrait" scale="65" r:id="rId1"/>
  <headerFooter alignWithMargins="0">
    <oddFooter xml:space="preserve">&amp;R&amp;12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J65"/>
  <sheetViews>
    <sheetView view="pageBreakPreview" zoomScaleSheetLayoutView="100" zoomScalePageLayoutView="0" workbookViewId="0" topLeftCell="A31">
      <selection activeCell="J48" sqref="J48"/>
    </sheetView>
  </sheetViews>
  <sheetFormatPr defaultColWidth="9.140625" defaultRowHeight="12.75"/>
  <cols>
    <col min="1" max="1" width="9.140625" style="71" customWidth="1"/>
    <col min="2" max="2" width="40.7109375" style="71" customWidth="1"/>
    <col min="3" max="3" width="1.421875" style="71" customWidth="1"/>
    <col min="4" max="4" width="11.8515625" style="71" customWidth="1"/>
    <col min="5" max="5" width="0.9921875" style="71" customWidth="1"/>
    <col min="6" max="6" width="11.421875" style="71" customWidth="1"/>
    <col min="7" max="7" width="0.9921875" style="71" customWidth="1"/>
    <col min="8" max="8" width="12.140625" style="71" customWidth="1"/>
    <col min="9" max="9" width="0.85546875" style="71" customWidth="1"/>
    <col min="10" max="10" width="12.28125" style="71" customWidth="1"/>
    <col min="11" max="16384" width="9.140625" style="71" customWidth="1"/>
  </cols>
  <sheetData>
    <row r="1" spans="2:5" ht="22.5">
      <c r="B1" s="69" t="s">
        <v>33</v>
      </c>
      <c r="C1" s="70"/>
      <c r="D1" s="70"/>
      <c r="E1" s="70"/>
    </row>
    <row r="2" spans="2:6" ht="20.25">
      <c r="B2" s="72" t="s">
        <v>34</v>
      </c>
      <c r="C2" s="73"/>
      <c r="D2" s="73"/>
      <c r="E2" s="73"/>
      <c r="F2" s="16"/>
    </row>
    <row r="3" spans="2:6" ht="20.25">
      <c r="B3" s="72" t="s">
        <v>35</v>
      </c>
      <c r="C3" s="74"/>
      <c r="D3" s="74"/>
      <c r="E3" s="74"/>
      <c r="F3" s="16"/>
    </row>
    <row r="4" spans="2:6" ht="20.25">
      <c r="B4" s="75"/>
      <c r="C4" s="75"/>
      <c r="D4" s="75"/>
      <c r="E4" s="75"/>
      <c r="F4" s="16"/>
    </row>
    <row r="5" spans="2:6" ht="22.5">
      <c r="B5" s="76" t="s">
        <v>113</v>
      </c>
      <c r="C5" s="22"/>
      <c r="D5" s="22"/>
      <c r="E5" s="22"/>
      <c r="F5" s="16"/>
    </row>
    <row r="6" ht="22.5">
      <c r="B6" s="76" t="s">
        <v>144</v>
      </c>
    </row>
    <row r="7" ht="12.75">
      <c r="B7" s="71" t="s">
        <v>36</v>
      </c>
    </row>
    <row r="9" spans="4:10" ht="18.75">
      <c r="D9" s="162" t="s">
        <v>37</v>
      </c>
      <c r="E9" s="162"/>
      <c r="F9" s="162"/>
      <c r="G9" s="25"/>
      <c r="H9" s="162" t="s">
        <v>132</v>
      </c>
      <c r="I9" s="162"/>
      <c r="J9" s="162"/>
    </row>
    <row r="10" spans="4:10" ht="18.75">
      <c r="D10" s="163" t="s">
        <v>145</v>
      </c>
      <c r="E10" s="162"/>
      <c r="F10" s="162"/>
      <c r="H10" s="163" t="str">
        <f>D10</f>
        <v>30 Sep</v>
      </c>
      <c r="I10" s="162"/>
      <c r="J10" s="162"/>
    </row>
    <row r="11" spans="4:10" ht="18.75">
      <c r="D11" s="77">
        <v>2011</v>
      </c>
      <c r="E11" s="77"/>
      <c r="F11" s="77">
        <v>2010</v>
      </c>
      <c r="G11" s="77"/>
      <c r="H11" s="77">
        <f>D11</f>
        <v>2011</v>
      </c>
      <c r="I11" s="77"/>
      <c r="J11" s="77">
        <f>F11</f>
        <v>2010</v>
      </c>
    </row>
    <row r="12" spans="4:10" ht="18.75">
      <c r="D12" s="77" t="s">
        <v>38</v>
      </c>
      <c r="E12" s="77"/>
      <c r="F12" s="77" t="s">
        <v>38</v>
      </c>
      <c r="G12" s="77"/>
      <c r="H12" s="77" t="s">
        <v>38</v>
      </c>
      <c r="I12" s="77"/>
      <c r="J12" s="77" t="s">
        <v>38</v>
      </c>
    </row>
    <row r="13" spans="2:10" ht="18.75">
      <c r="B13" s="78" t="s">
        <v>39</v>
      </c>
      <c r="D13" s="79">
        <v>203497</v>
      </c>
      <c r="E13" s="79"/>
      <c r="F13" s="79">
        <v>216732</v>
      </c>
      <c r="G13" s="79"/>
      <c r="H13" s="79">
        <v>417509</v>
      </c>
      <c r="I13" s="79"/>
      <c r="J13" s="79">
        <v>418965</v>
      </c>
    </row>
    <row r="14" spans="2:10" ht="18.75">
      <c r="B14" s="25" t="s">
        <v>40</v>
      </c>
      <c r="D14" s="80">
        <v>-186875</v>
      </c>
      <c r="E14" s="79"/>
      <c r="F14" s="80">
        <v>-184956</v>
      </c>
      <c r="G14" s="79"/>
      <c r="H14" s="80">
        <v>-377288</v>
      </c>
      <c r="I14" s="79"/>
      <c r="J14" s="80">
        <v>-353349</v>
      </c>
    </row>
    <row r="15" spans="2:10" ht="18.75">
      <c r="B15" s="78" t="s">
        <v>41</v>
      </c>
      <c r="D15" s="79">
        <f>D13+D14</f>
        <v>16622</v>
      </c>
      <c r="E15" s="79"/>
      <c r="F15" s="79">
        <f>F13+F14</f>
        <v>31776</v>
      </c>
      <c r="G15" s="79"/>
      <c r="H15" s="79">
        <f>H13+H14</f>
        <v>40221</v>
      </c>
      <c r="I15" s="79"/>
      <c r="J15" s="79">
        <f>J13+J14</f>
        <v>65616</v>
      </c>
    </row>
    <row r="16" spans="2:10" ht="12.75" customHeight="1">
      <c r="B16" s="78"/>
      <c r="D16" s="79"/>
      <c r="E16" s="79"/>
      <c r="F16" s="79"/>
      <c r="G16" s="79"/>
      <c r="H16" s="79"/>
      <c r="I16" s="79"/>
      <c r="J16" s="79"/>
    </row>
    <row r="17" spans="2:10" ht="18.75">
      <c r="B17" s="25" t="s">
        <v>86</v>
      </c>
      <c r="D17" s="79">
        <v>1564</v>
      </c>
      <c r="E17" s="79"/>
      <c r="F17" s="79">
        <v>1284</v>
      </c>
      <c r="G17" s="79"/>
      <c r="H17" s="79">
        <v>2834</v>
      </c>
      <c r="I17" s="79"/>
      <c r="J17" s="79">
        <v>2750</v>
      </c>
    </row>
    <row r="18" spans="2:10" ht="18.75">
      <c r="B18" s="25" t="s">
        <v>87</v>
      </c>
      <c r="D18" s="79">
        <v>-4438</v>
      </c>
      <c r="E18" s="79"/>
      <c r="F18" s="84">
        <v>-2510</v>
      </c>
      <c r="G18" s="79"/>
      <c r="H18" s="79">
        <v>-7579</v>
      </c>
      <c r="I18" s="79"/>
      <c r="J18" s="84">
        <v>-3768</v>
      </c>
    </row>
    <row r="19" spans="2:10" ht="18.75">
      <c r="B19" s="25" t="s">
        <v>88</v>
      </c>
      <c r="D19" s="79">
        <v>-2299</v>
      </c>
      <c r="E19" s="79"/>
      <c r="F19" s="84">
        <v>-2390</v>
      </c>
      <c r="G19" s="79"/>
      <c r="H19" s="79">
        <v>-4601</v>
      </c>
      <c r="I19" s="79"/>
      <c r="J19" s="84">
        <v>-4806</v>
      </c>
    </row>
    <row r="20" spans="2:10" ht="18.75">
      <c r="B20" s="25" t="s">
        <v>89</v>
      </c>
      <c r="D20" s="79">
        <v>-1159</v>
      </c>
      <c r="E20" s="79"/>
      <c r="F20" s="80">
        <v>-1693</v>
      </c>
      <c r="G20" s="79"/>
      <c r="H20" s="80">
        <v>-2295</v>
      </c>
      <c r="I20" s="79"/>
      <c r="J20" s="80">
        <v>-2918</v>
      </c>
    </row>
    <row r="21" spans="2:10" ht="18.75">
      <c r="B21" s="78" t="s">
        <v>90</v>
      </c>
      <c r="D21" s="138">
        <f>D15+D18+D17+D19+D20</f>
        <v>10290</v>
      </c>
      <c r="E21" s="79"/>
      <c r="F21" s="138">
        <f>F15+F18+F17+F19+F20</f>
        <v>26467</v>
      </c>
      <c r="G21" s="79"/>
      <c r="H21" s="79">
        <f>H15+H18+H17+H19+H20</f>
        <v>28580</v>
      </c>
      <c r="I21" s="79"/>
      <c r="J21" s="79">
        <f>J15+J18+J17+J19+J20</f>
        <v>56874</v>
      </c>
    </row>
    <row r="22" spans="2:10" ht="18.75">
      <c r="B22" s="25" t="s">
        <v>91</v>
      </c>
      <c r="D22" s="80">
        <v>-392</v>
      </c>
      <c r="E22" s="79"/>
      <c r="F22" s="80">
        <v>-113</v>
      </c>
      <c r="G22" s="79"/>
      <c r="H22" s="80">
        <v>-758</v>
      </c>
      <c r="I22" s="79"/>
      <c r="J22" s="80">
        <v>-188</v>
      </c>
    </row>
    <row r="23" spans="2:10" ht="18.75">
      <c r="B23" s="78" t="s">
        <v>42</v>
      </c>
      <c r="D23" s="79">
        <f>D21+D22</f>
        <v>9898</v>
      </c>
      <c r="E23" s="79"/>
      <c r="F23" s="79">
        <f>F21+F22</f>
        <v>26354</v>
      </c>
      <c r="G23" s="79"/>
      <c r="H23" s="79">
        <f>H21+H22</f>
        <v>27822</v>
      </c>
      <c r="I23" s="79"/>
      <c r="J23" s="79">
        <f>J21+J22</f>
        <v>56686</v>
      </c>
    </row>
    <row r="24" spans="2:10" ht="18.75">
      <c r="B24" s="25" t="s">
        <v>43</v>
      </c>
      <c r="D24" s="79">
        <v>-2084</v>
      </c>
      <c r="E24" s="79"/>
      <c r="F24" s="79">
        <v>-5198</v>
      </c>
      <c r="G24" s="79"/>
      <c r="H24" s="79">
        <v>-5271</v>
      </c>
      <c r="I24" s="79"/>
      <c r="J24" s="79">
        <v>-11276</v>
      </c>
    </row>
    <row r="25" spans="2:10" ht="19.5" thickBot="1">
      <c r="B25" s="78" t="s">
        <v>29</v>
      </c>
      <c r="D25" s="81">
        <f>D23+D24</f>
        <v>7814</v>
      </c>
      <c r="E25" s="79"/>
      <c r="F25" s="81">
        <f>F23+F24</f>
        <v>21156</v>
      </c>
      <c r="G25" s="79"/>
      <c r="H25" s="81">
        <f>H23+H24</f>
        <v>22551</v>
      </c>
      <c r="I25" s="79"/>
      <c r="J25" s="81">
        <f>J23+J24</f>
        <v>45410</v>
      </c>
    </row>
    <row r="26" spans="2:10" ht="19.5" thickTop="1">
      <c r="B26" s="78"/>
      <c r="D26" s="84"/>
      <c r="E26" s="79"/>
      <c r="F26" s="84"/>
      <c r="G26" s="79"/>
      <c r="H26" s="84"/>
      <c r="I26" s="79"/>
      <c r="J26" s="84"/>
    </row>
    <row r="27" spans="2:10" ht="18.75">
      <c r="B27" s="78" t="s">
        <v>114</v>
      </c>
      <c r="D27" s="84"/>
      <c r="E27" s="79"/>
      <c r="F27" s="84"/>
      <c r="G27" s="79"/>
      <c r="H27" s="84"/>
      <c r="I27" s="79"/>
      <c r="J27" s="84"/>
    </row>
    <row r="28" spans="2:10" ht="18.75">
      <c r="B28" s="25" t="s">
        <v>115</v>
      </c>
      <c r="D28" s="156"/>
      <c r="E28" s="79"/>
      <c r="F28" s="156"/>
      <c r="G28" s="79"/>
      <c r="H28" s="156"/>
      <c r="I28" s="79"/>
      <c r="J28" s="156"/>
    </row>
    <row r="29" spans="2:10" ht="18.75">
      <c r="B29" s="25" t="s">
        <v>116</v>
      </c>
      <c r="D29" s="157">
        <v>3915</v>
      </c>
      <c r="E29" s="79"/>
      <c r="F29" s="157">
        <v>-7380</v>
      </c>
      <c r="G29" s="79"/>
      <c r="H29" s="157">
        <v>5158</v>
      </c>
      <c r="I29" s="79"/>
      <c r="J29" s="157">
        <v>-7225</v>
      </c>
    </row>
    <row r="30" spans="2:10" ht="18.75">
      <c r="B30" s="78"/>
      <c r="D30" s="84"/>
      <c r="E30" s="79"/>
      <c r="F30" s="84"/>
      <c r="G30" s="79"/>
      <c r="H30" s="84"/>
      <c r="I30" s="79"/>
      <c r="J30" s="84"/>
    </row>
    <row r="31" spans="2:10" ht="18.75">
      <c r="B31" s="78" t="s">
        <v>117</v>
      </c>
      <c r="D31" s="84"/>
      <c r="E31" s="79"/>
      <c r="F31" s="84"/>
      <c r="G31" s="79"/>
      <c r="H31" s="84"/>
      <c r="I31" s="79"/>
      <c r="J31" s="84"/>
    </row>
    <row r="32" spans="2:10" ht="19.5" thickBot="1">
      <c r="B32" s="78" t="s">
        <v>118</v>
      </c>
      <c r="D32" s="81">
        <f>D25+D29</f>
        <v>11729</v>
      </c>
      <c r="E32" s="79"/>
      <c r="F32" s="81">
        <f>F25+F29</f>
        <v>13776</v>
      </c>
      <c r="G32" s="79"/>
      <c r="H32" s="81">
        <f>H25+H29</f>
        <v>27709</v>
      </c>
      <c r="I32" s="79"/>
      <c r="J32" s="81">
        <f>J25+J29</f>
        <v>38185</v>
      </c>
    </row>
    <row r="33" spans="2:10" ht="19.5" thickTop="1">
      <c r="B33" s="78"/>
      <c r="D33" s="84"/>
      <c r="E33" s="79"/>
      <c r="F33" s="84"/>
      <c r="G33" s="79"/>
      <c r="H33" s="84"/>
      <c r="I33" s="79"/>
      <c r="J33" s="84"/>
    </row>
    <row r="34" spans="2:10" ht="18.75">
      <c r="B34" s="78" t="s">
        <v>119</v>
      </c>
      <c r="D34" s="84"/>
      <c r="E34" s="79"/>
      <c r="F34" s="84"/>
      <c r="G34" s="79"/>
      <c r="H34" s="84"/>
      <c r="I34" s="79"/>
      <c r="J34" s="84"/>
    </row>
    <row r="35" spans="2:10" ht="18.75">
      <c r="B35" s="25" t="s">
        <v>120</v>
      </c>
      <c r="D35" s="84">
        <f>D25</f>
        <v>7814</v>
      </c>
      <c r="E35" s="79"/>
      <c r="F35" s="84">
        <f>F25</f>
        <v>21156</v>
      </c>
      <c r="G35" s="79"/>
      <c r="H35" s="84">
        <f>H25</f>
        <v>22551</v>
      </c>
      <c r="I35" s="79"/>
      <c r="J35" s="84">
        <f>J25</f>
        <v>45410</v>
      </c>
    </row>
    <row r="36" spans="2:10" ht="18.75">
      <c r="B36" s="25" t="s">
        <v>121</v>
      </c>
      <c r="D36" s="84">
        <v>0</v>
      </c>
      <c r="E36" s="79"/>
      <c r="F36" s="84">
        <v>0</v>
      </c>
      <c r="G36" s="79"/>
      <c r="H36" s="84">
        <v>0</v>
      </c>
      <c r="I36" s="79"/>
      <c r="J36" s="84">
        <v>0</v>
      </c>
    </row>
    <row r="37" spans="2:10" ht="19.5" thickBot="1">
      <c r="B37" s="78" t="s">
        <v>122</v>
      </c>
      <c r="D37" s="81">
        <f>D35+D36</f>
        <v>7814</v>
      </c>
      <c r="E37" s="79"/>
      <c r="F37" s="81">
        <f>F35+F36</f>
        <v>21156</v>
      </c>
      <c r="G37" s="79"/>
      <c r="H37" s="81">
        <f>H35+H36</f>
        <v>22551</v>
      </c>
      <c r="I37" s="79"/>
      <c r="J37" s="81">
        <f>J35+J36</f>
        <v>45410</v>
      </c>
    </row>
    <row r="38" spans="2:10" ht="19.5" thickTop="1">
      <c r="B38" s="78"/>
      <c r="D38" s="84"/>
      <c r="E38" s="79"/>
      <c r="F38" s="84"/>
      <c r="G38" s="79"/>
      <c r="H38" s="84"/>
      <c r="I38" s="79"/>
      <c r="J38" s="84"/>
    </row>
    <row r="39" spans="2:10" ht="18.75">
      <c r="B39" s="78" t="s">
        <v>123</v>
      </c>
      <c r="D39" s="84"/>
      <c r="E39" s="79"/>
      <c r="F39" s="84"/>
      <c r="G39" s="79"/>
      <c r="H39" s="84"/>
      <c r="I39" s="79"/>
      <c r="J39" s="84"/>
    </row>
    <row r="40" spans="2:10" ht="18.75">
      <c r="B40" s="78" t="s">
        <v>124</v>
      </c>
      <c r="D40" s="84"/>
      <c r="E40" s="79"/>
      <c r="F40" s="84"/>
      <c r="G40" s="79"/>
      <c r="H40" s="84"/>
      <c r="I40" s="79"/>
      <c r="J40" s="84"/>
    </row>
    <row r="41" spans="2:10" ht="18.75">
      <c r="B41" s="25" t="s">
        <v>120</v>
      </c>
      <c r="D41" s="84">
        <f>D32</f>
        <v>11729</v>
      </c>
      <c r="E41" s="79"/>
      <c r="F41" s="84">
        <f>F32</f>
        <v>13776</v>
      </c>
      <c r="G41" s="79"/>
      <c r="H41" s="84">
        <f>H32</f>
        <v>27709</v>
      </c>
      <c r="I41" s="79"/>
      <c r="J41" s="84">
        <f>J32</f>
        <v>38185</v>
      </c>
    </row>
    <row r="42" spans="2:10" ht="22.5" customHeight="1">
      <c r="B42" s="25" t="s">
        <v>121</v>
      </c>
      <c r="D42" s="84">
        <v>0</v>
      </c>
      <c r="E42" s="79"/>
      <c r="F42" s="84">
        <v>0</v>
      </c>
      <c r="G42" s="79"/>
      <c r="H42" s="84">
        <v>0</v>
      </c>
      <c r="I42" s="79"/>
      <c r="J42" s="84">
        <v>0</v>
      </c>
    </row>
    <row r="43" spans="2:10" ht="18.75">
      <c r="B43" s="78" t="s">
        <v>123</v>
      </c>
      <c r="D43" s="84"/>
      <c r="E43" s="79"/>
      <c r="F43" s="84"/>
      <c r="G43" s="79"/>
      <c r="H43" s="84"/>
      <c r="I43" s="79"/>
      <c r="J43" s="84"/>
    </row>
    <row r="44" spans="2:10" ht="19.5" thickBot="1">
      <c r="B44" s="78" t="s">
        <v>125</v>
      </c>
      <c r="D44" s="81">
        <f>D41+D42</f>
        <v>11729</v>
      </c>
      <c r="E44" s="79"/>
      <c r="F44" s="81">
        <f>F41+F42</f>
        <v>13776</v>
      </c>
      <c r="G44" s="79"/>
      <c r="H44" s="81">
        <f>H41+H42</f>
        <v>27709</v>
      </c>
      <c r="I44" s="79"/>
      <c r="J44" s="81">
        <f>J41+J42</f>
        <v>38185</v>
      </c>
    </row>
    <row r="45" spans="2:10" ht="19.5" thickTop="1">
      <c r="B45" s="78"/>
      <c r="D45" s="84"/>
      <c r="E45" s="79"/>
      <c r="F45" s="84"/>
      <c r="G45" s="79"/>
      <c r="H45" s="84"/>
      <c r="I45" s="79"/>
      <c r="J45" s="84"/>
    </row>
    <row r="46" spans="2:10" ht="18.75">
      <c r="B46" s="78"/>
      <c r="D46" s="84"/>
      <c r="E46" s="79"/>
      <c r="F46" s="84"/>
      <c r="G46" s="79"/>
      <c r="H46" s="84"/>
      <c r="I46" s="79"/>
      <c r="J46" s="84"/>
    </row>
    <row r="47" spans="2:10" ht="18.75">
      <c r="B47" s="78" t="s">
        <v>92</v>
      </c>
      <c r="D47" s="84"/>
      <c r="E47" s="79"/>
      <c r="F47" s="84"/>
      <c r="G47" s="84"/>
      <c r="H47" s="84"/>
      <c r="I47" s="84"/>
      <c r="J47" s="84"/>
    </row>
    <row r="48" spans="2:10" ht="19.5" thickBot="1">
      <c r="B48" s="25" t="s">
        <v>44</v>
      </c>
      <c r="D48" s="113">
        <v>7.87</v>
      </c>
      <c r="E48" s="79"/>
      <c r="F48" s="113">
        <v>21.3</v>
      </c>
      <c r="G48" s="79"/>
      <c r="H48" s="113">
        <v>22.71</v>
      </c>
      <c r="I48" s="79"/>
      <c r="J48" s="113">
        <v>45.73</v>
      </c>
    </row>
    <row r="49" spans="2:10" ht="20.25" thickBot="1" thickTop="1">
      <c r="B49" s="25" t="s">
        <v>45</v>
      </c>
      <c r="D49" s="86" t="s">
        <v>76</v>
      </c>
      <c r="E49" s="79"/>
      <c r="F49" s="82">
        <v>0</v>
      </c>
      <c r="G49" s="79"/>
      <c r="H49" s="82">
        <v>0</v>
      </c>
      <c r="I49" s="79"/>
      <c r="J49" s="82">
        <v>0</v>
      </c>
    </row>
    <row r="50" ht="13.5" thickTop="1"/>
    <row r="55" spans="2:10" ht="12.75">
      <c r="B55" s="161"/>
      <c r="C55" s="161"/>
      <c r="D55" s="161"/>
      <c r="E55" s="161"/>
      <c r="F55" s="161"/>
      <c r="G55" s="161"/>
      <c r="H55" s="161"/>
      <c r="I55" s="161"/>
      <c r="J55" s="161"/>
    </row>
    <row r="56" spans="2:10" ht="12.75">
      <c r="B56" s="161"/>
      <c r="C56" s="161"/>
      <c r="D56" s="161"/>
      <c r="E56" s="161"/>
      <c r="F56" s="161"/>
      <c r="G56" s="161"/>
      <c r="H56" s="161"/>
      <c r="I56" s="161"/>
      <c r="J56" s="161"/>
    </row>
    <row r="57" spans="2:10" ht="12.75">
      <c r="B57" s="161" t="s">
        <v>137</v>
      </c>
      <c r="C57" s="161"/>
      <c r="D57" s="161"/>
      <c r="E57" s="161"/>
      <c r="F57" s="161"/>
      <c r="G57" s="161"/>
      <c r="H57" s="161"/>
      <c r="I57" s="161"/>
      <c r="J57" s="161"/>
    </row>
    <row r="58" spans="2:10" ht="12.75">
      <c r="B58" s="161" t="s">
        <v>133</v>
      </c>
      <c r="C58" s="161"/>
      <c r="D58" s="161"/>
      <c r="E58" s="161"/>
      <c r="F58" s="161"/>
      <c r="G58" s="161"/>
      <c r="H58" s="161"/>
      <c r="I58" s="161"/>
      <c r="J58" s="161"/>
    </row>
    <row r="59" spans="2:10" ht="12.75">
      <c r="B59" s="161"/>
      <c r="C59" s="161"/>
      <c r="D59" s="161"/>
      <c r="E59" s="161"/>
      <c r="F59" s="161"/>
      <c r="G59" s="161"/>
      <c r="H59" s="161"/>
      <c r="I59" s="161"/>
      <c r="J59" s="161"/>
    </row>
    <row r="60" spans="2:10" ht="12.75">
      <c r="B60" s="161"/>
      <c r="C60" s="161"/>
      <c r="D60" s="161"/>
      <c r="E60" s="161"/>
      <c r="F60" s="161"/>
      <c r="G60" s="161"/>
      <c r="H60" s="161"/>
      <c r="I60" s="161"/>
      <c r="J60" s="161"/>
    </row>
    <row r="64" spans="2:10" ht="12.75">
      <c r="B64" s="161"/>
      <c r="C64" s="161"/>
      <c r="D64" s="161"/>
      <c r="E64" s="161"/>
      <c r="F64" s="161"/>
      <c r="G64" s="161"/>
      <c r="H64" s="161"/>
      <c r="I64" s="161"/>
      <c r="J64" s="161"/>
    </row>
    <row r="65" spans="2:10" ht="12.75">
      <c r="B65" s="161"/>
      <c r="C65" s="161"/>
      <c r="D65" s="161"/>
      <c r="E65" s="161"/>
      <c r="F65" s="161"/>
      <c r="G65" s="161"/>
      <c r="H65" s="161"/>
      <c r="I65" s="161"/>
      <c r="J65" s="161"/>
    </row>
  </sheetData>
  <sheetProtection/>
  <mergeCells count="12">
    <mergeCell ref="B64:J64"/>
    <mergeCell ref="B65:J65"/>
    <mergeCell ref="D9:F9"/>
    <mergeCell ref="H9:J9"/>
    <mergeCell ref="D10:F10"/>
    <mergeCell ref="H10:J10"/>
    <mergeCell ref="B55:J55"/>
    <mergeCell ref="B56:J56"/>
    <mergeCell ref="B57:J57"/>
    <mergeCell ref="B58:J58"/>
    <mergeCell ref="B59:J59"/>
    <mergeCell ref="B60:J60"/>
  </mergeCells>
  <printOptions/>
  <pageMargins left="0.75" right="0.75" top="0.64" bottom="0.4" header="0.5" footer="0.26"/>
  <pageSetup horizontalDpi="300" verticalDpi="300" orientation="portrait" scale="70" r:id="rId1"/>
  <headerFooter alignWithMargins="0">
    <oddFooter xml:space="preserve">&amp;R&amp;12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92"/>
  <sheetViews>
    <sheetView tabSelected="1" view="pageBreakPreview" zoomScale="60" zoomScaleNormal="60" zoomScalePageLayoutView="0" workbookViewId="0" topLeftCell="A1">
      <selection activeCell="D26" sqref="D26"/>
    </sheetView>
  </sheetViews>
  <sheetFormatPr defaultColWidth="9.140625" defaultRowHeight="12.75"/>
  <cols>
    <col min="2" max="2" width="4.28125" style="0" customWidth="1"/>
    <col min="3" max="3" width="65.8515625" style="0" customWidth="1"/>
    <col min="4" max="4" width="13.7109375" style="141" customWidth="1"/>
    <col min="5" max="5" width="3.421875" style="0" customWidth="1"/>
    <col min="6" max="6" width="17.57421875" style="115" customWidth="1"/>
    <col min="8" max="8" width="2.7109375" style="0" customWidth="1"/>
  </cols>
  <sheetData>
    <row r="1" ht="22.5">
      <c r="B1" s="69" t="s">
        <v>33</v>
      </c>
    </row>
    <row r="2" ht="18.75">
      <c r="B2" s="72" t="s">
        <v>34</v>
      </c>
    </row>
    <row r="3" ht="18.75">
      <c r="B3" s="72" t="s">
        <v>35</v>
      </c>
    </row>
    <row r="4" ht="20.25">
      <c r="B4" s="75"/>
    </row>
    <row r="5" ht="22.5">
      <c r="B5" s="76" t="s">
        <v>126</v>
      </c>
    </row>
    <row r="6" ht="22.5">
      <c r="B6" s="76" t="s">
        <v>144</v>
      </c>
    </row>
    <row r="9" spans="1:10" ht="18.75">
      <c r="A9" s="117"/>
      <c r="B9" s="117"/>
      <c r="C9" s="117"/>
      <c r="D9" s="83" t="s">
        <v>146</v>
      </c>
      <c r="E9" s="118"/>
      <c r="F9" s="83" t="s">
        <v>147</v>
      </c>
      <c r="G9" s="119"/>
      <c r="H9" s="119"/>
      <c r="I9" s="117"/>
      <c r="J9" s="117"/>
    </row>
    <row r="10" spans="1:10" ht="18.75">
      <c r="A10" s="117"/>
      <c r="B10" s="117"/>
      <c r="C10" s="117"/>
      <c r="D10" s="142" t="s">
        <v>46</v>
      </c>
      <c r="E10" s="118"/>
      <c r="F10" s="120" t="s">
        <v>46</v>
      </c>
      <c r="G10" s="119"/>
      <c r="H10" s="119"/>
      <c r="I10" s="117"/>
      <c r="J10" s="117"/>
    </row>
    <row r="11" spans="1:10" ht="12.75">
      <c r="A11" s="117"/>
      <c r="B11" s="117"/>
      <c r="C11" s="117"/>
      <c r="D11" s="143"/>
      <c r="E11" s="119"/>
      <c r="F11" s="117"/>
      <c r="G11" s="119"/>
      <c r="H11" s="119"/>
      <c r="I11" s="117"/>
      <c r="J11" s="117"/>
    </row>
    <row r="12" spans="1:10" ht="18.75">
      <c r="A12" s="117"/>
      <c r="B12" s="121" t="s">
        <v>47</v>
      </c>
      <c r="C12" s="121"/>
      <c r="D12" s="72"/>
      <c r="E12" s="119"/>
      <c r="F12" s="121"/>
      <c r="G12" s="119"/>
      <c r="H12" s="119"/>
      <c r="I12" s="117"/>
      <c r="J12" s="117"/>
    </row>
    <row r="13" spans="1:10" ht="18.75">
      <c r="A13" s="117"/>
      <c r="B13" s="121"/>
      <c r="C13" s="121" t="s">
        <v>48</v>
      </c>
      <c r="D13" s="144">
        <v>27822</v>
      </c>
      <c r="E13" s="123"/>
      <c r="F13" s="122">
        <v>56686</v>
      </c>
      <c r="G13" s="123"/>
      <c r="H13" s="123"/>
      <c r="I13" s="117"/>
      <c r="J13" s="117"/>
    </row>
    <row r="14" spans="1:10" ht="18.75">
      <c r="A14" s="117"/>
      <c r="B14" s="121"/>
      <c r="C14" s="121"/>
      <c r="D14" s="145"/>
      <c r="E14" s="119"/>
      <c r="F14" s="124"/>
      <c r="G14" s="119"/>
      <c r="H14" s="119"/>
      <c r="I14" s="117"/>
      <c r="J14" s="117"/>
    </row>
    <row r="15" spans="1:10" ht="18.75">
      <c r="A15" s="117"/>
      <c r="B15" s="121"/>
      <c r="C15" s="121" t="s">
        <v>49</v>
      </c>
      <c r="D15" s="145">
        <v>6762</v>
      </c>
      <c r="E15" s="119"/>
      <c r="F15" s="124">
        <v>7088</v>
      </c>
      <c r="G15" s="119"/>
      <c r="H15" s="123"/>
      <c r="I15" s="117"/>
      <c r="J15" s="117"/>
    </row>
    <row r="16" spans="1:10" ht="18.75">
      <c r="A16" s="117"/>
      <c r="B16" s="121"/>
      <c r="C16" s="121" t="s">
        <v>50</v>
      </c>
      <c r="D16" s="145">
        <v>-6477</v>
      </c>
      <c r="E16" s="119"/>
      <c r="F16" s="124">
        <v>-7692</v>
      </c>
      <c r="G16" s="119"/>
      <c r="H16" s="123"/>
      <c r="I16" s="117"/>
      <c r="J16" s="117"/>
    </row>
    <row r="17" spans="1:10" ht="18.75">
      <c r="A17" s="117"/>
      <c r="B17" s="121"/>
      <c r="C17" s="121"/>
      <c r="D17" s="145"/>
      <c r="E17" s="119"/>
      <c r="F17" s="124"/>
      <c r="G17" s="119"/>
      <c r="H17" s="119"/>
      <c r="I17" s="117"/>
      <c r="J17" s="117"/>
    </row>
    <row r="18" spans="1:10" ht="18.75">
      <c r="A18" s="117"/>
      <c r="B18" s="121" t="s">
        <v>51</v>
      </c>
      <c r="C18" s="121"/>
      <c r="D18" s="145">
        <f>SUM(D13:D16)</f>
        <v>28107</v>
      </c>
      <c r="E18" s="125"/>
      <c r="F18" s="124">
        <f>SUM(F13:F16)</f>
        <v>56082</v>
      </c>
      <c r="G18" s="125"/>
      <c r="H18" s="125"/>
      <c r="I18" s="117"/>
      <c r="J18" s="117"/>
    </row>
    <row r="19" spans="1:10" ht="18.75">
      <c r="A19" s="117"/>
      <c r="B19" s="121"/>
      <c r="C19" s="121"/>
      <c r="D19" s="145"/>
      <c r="E19" s="119"/>
      <c r="F19" s="124"/>
      <c r="G19" s="119"/>
      <c r="H19" s="119"/>
      <c r="I19" s="117"/>
      <c r="J19" s="117"/>
    </row>
    <row r="20" spans="1:10" ht="18.75">
      <c r="A20" s="117"/>
      <c r="B20" s="121" t="s">
        <v>52</v>
      </c>
      <c r="C20" s="121"/>
      <c r="D20" s="145"/>
      <c r="E20" s="119"/>
      <c r="F20" s="124"/>
      <c r="G20" s="119"/>
      <c r="H20" s="119"/>
      <c r="I20" s="117"/>
      <c r="J20" s="117"/>
    </row>
    <row r="21" spans="1:10" ht="18.75">
      <c r="A21" s="117"/>
      <c r="B21" s="121"/>
      <c r="C21" s="121" t="s">
        <v>53</v>
      </c>
      <c r="D21" s="146">
        <v>-47725</v>
      </c>
      <c r="E21" s="123"/>
      <c r="F21" s="126">
        <v>-27747</v>
      </c>
      <c r="G21" s="123"/>
      <c r="H21" s="123"/>
      <c r="I21" s="117"/>
      <c r="J21" s="117"/>
    </row>
    <row r="22" spans="1:10" ht="18.75">
      <c r="A22" s="117"/>
      <c r="B22" s="121"/>
      <c r="C22" s="121" t="s">
        <v>54</v>
      </c>
      <c r="D22" s="146">
        <v>13853</v>
      </c>
      <c r="E22" s="123"/>
      <c r="F22" s="126">
        <v>22578</v>
      </c>
      <c r="G22" s="123"/>
      <c r="H22" s="123"/>
      <c r="I22" s="117"/>
      <c r="J22" s="117"/>
    </row>
    <row r="23" spans="1:10" ht="18.75">
      <c r="A23" s="117"/>
      <c r="B23" s="121"/>
      <c r="C23" s="121" t="s">
        <v>55</v>
      </c>
      <c r="D23" s="147">
        <v>-5291</v>
      </c>
      <c r="E23" s="119"/>
      <c r="F23" s="127">
        <v>-33878</v>
      </c>
      <c r="G23" s="123"/>
      <c r="H23" s="123"/>
      <c r="I23" s="117"/>
      <c r="J23" s="117"/>
    </row>
    <row r="24" spans="1:10" ht="18.75">
      <c r="A24" s="117"/>
      <c r="B24" s="121"/>
      <c r="C24" s="121"/>
      <c r="D24" s="145"/>
      <c r="E24" s="119"/>
      <c r="F24" s="124"/>
      <c r="G24" s="119"/>
      <c r="H24" s="119"/>
      <c r="I24" s="117"/>
      <c r="J24" s="117"/>
    </row>
    <row r="25" spans="1:10" ht="18.75">
      <c r="A25" s="117"/>
      <c r="B25" s="121" t="s">
        <v>148</v>
      </c>
      <c r="C25" s="121"/>
      <c r="D25" s="148">
        <f>SUM(D18:D23)</f>
        <v>-11056</v>
      </c>
      <c r="E25" s="125"/>
      <c r="F25" s="154">
        <f>SUM(F18:F23)</f>
        <v>17035</v>
      </c>
      <c r="G25" s="125"/>
      <c r="H25" s="125"/>
      <c r="I25" s="117"/>
      <c r="J25" s="117"/>
    </row>
    <row r="26" spans="1:10" ht="18.75">
      <c r="A26" s="117"/>
      <c r="B26" s="121"/>
      <c r="C26" s="121"/>
      <c r="D26" s="145"/>
      <c r="E26" s="119"/>
      <c r="F26" s="124"/>
      <c r="G26" s="119"/>
      <c r="H26" s="119"/>
      <c r="I26" s="117"/>
      <c r="J26" s="117"/>
    </row>
    <row r="27" spans="1:10" ht="18.75">
      <c r="A27" s="117"/>
      <c r="B27" s="121"/>
      <c r="C27" s="121"/>
      <c r="D27" s="145"/>
      <c r="E27" s="119"/>
      <c r="F27" s="124"/>
      <c r="G27" s="119"/>
      <c r="H27" s="119"/>
      <c r="I27" s="117"/>
      <c r="J27" s="117"/>
    </row>
    <row r="28" spans="1:10" ht="18.75">
      <c r="A28" s="117"/>
      <c r="B28" s="121" t="s">
        <v>56</v>
      </c>
      <c r="C28" s="121"/>
      <c r="D28" s="145"/>
      <c r="E28" s="119"/>
      <c r="F28" s="124"/>
      <c r="G28" s="119"/>
      <c r="H28" s="119"/>
      <c r="I28" s="117"/>
      <c r="J28" s="117"/>
    </row>
    <row r="29" spans="1:10" ht="18.75">
      <c r="A29" s="117"/>
      <c r="B29" s="121"/>
      <c r="C29" s="128" t="s">
        <v>57</v>
      </c>
      <c r="D29" s="145">
        <v>0</v>
      </c>
      <c r="E29" s="123"/>
      <c r="F29" s="124">
        <v>0</v>
      </c>
      <c r="G29" s="123"/>
      <c r="H29" s="123"/>
      <c r="I29" s="117"/>
      <c r="J29" s="117"/>
    </row>
    <row r="30" spans="1:10" ht="18.75">
      <c r="A30" s="117"/>
      <c r="B30" s="121"/>
      <c r="C30" s="128" t="s">
        <v>58</v>
      </c>
      <c r="D30" s="145">
        <v>-20072</v>
      </c>
      <c r="E30" s="129"/>
      <c r="F30" s="124">
        <v>-1599</v>
      </c>
      <c r="G30" s="129"/>
      <c r="H30" s="123"/>
      <c r="I30" s="117"/>
      <c r="J30" s="117"/>
    </row>
    <row r="31" spans="1:10" ht="18.75">
      <c r="A31" s="117"/>
      <c r="B31" s="121"/>
      <c r="C31" s="121"/>
      <c r="D31" s="145"/>
      <c r="E31" s="119"/>
      <c r="F31" s="124"/>
      <c r="G31" s="119"/>
      <c r="H31" s="119"/>
      <c r="I31" s="117"/>
      <c r="J31" s="117"/>
    </row>
    <row r="32" spans="1:10" ht="18.75">
      <c r="A32" s="117"/>
      <c r="B32" s="121" t="s">
        <v>96</v>
      </c>
      <c r="C32" s="121"/>
      <c r="D32" s="148">
        <f>SUM(D29:D31)</f>
        <v>-20072</v>
      </c>
      <c r="E32" s="125"/>
      <c r="F32" s="154">
        <f>SUM(F29:F31)</f>
        <v>-1599</v>
      </c>
      <c r="G32" s="125"/>
      <c r="H32" s="125"/>
      <c r="I32" s="117"/>
      <c r="J32" s="117"/>
    </row>
    <row r="33" spans="1:10" ht="18.75">
      <c r="A33" s="117"/>
      <c r="B33" s="121"/>
      <c r="C33" s="121"/>
      <c r="D33" s="145"/>
      <c r="E33" s="119"/>
      <c r="F33" s="124"/>
      <c r="G33" s="119"/>
      <c r="H33" s="119"/>
      <c r="I33" s="117"/>
      <c r="J33" s="117"/>
    </row>
    <row r="34" spans="1:10" ht="18.75">
      <c r="A34" s="117"/>
      <c r="B34" s="121" t="s">
        <v>59</v>
      </c>
      <c r="C34" s="121"/>
      <c r="D34" s="145"/>
      <c r="E34" s="119"/>
      <c r="F34" s="124"/>
      <c r="G34" s="119"/>
      <c r="H34" s="119"/>
      <c r="I34" s="117"/>
      <c r="J34" s="117"/>
    </row>
    <row r="35" spans="1:10" ht="18.75">
      <c r="A35" s="117"/>
      <c r="B35" s="121"/>
      <c r="C35" s="128" t="s">
        <v>60</v>
      </c>
      <c r="D35" s="145">
        <v>0</v>
      </c>
      <c r="E35" s="119"/>
      <c r="F35" s="124">
        <v>0</v>
      </c>
      <c r="G35" s="119"/>
      <c r="H35" s="119"/>
      <c r="I35" s="117"/>
      <c r="J35" s="117"/>
    </row>
    <row r="36" spans="1:10" ht="18.75">
      <c r="A36" s="117"/>
      <c r="B36" s="121"/>
      <c r="C36" s="128" t="s">
        <v>61</v>
      </c>
      <c r="D36" s="145">
        <v>4145</v>
      </c>
      <c r="E36" s="123"/>
      <c r="F36" s="124">
        <v>2991</v>
      </c>
      <c r="G36" s="123"/>
      <c r="H36" s="123"/>
      <c r="I36" s="117"/>
      <c r="J36" s="117"/>
    </row>
    <row r="37" spans="1:10" ht="18.75">
      <c r="A37" s="117"/>
      <c r="B37" s="121"/>
      <c r="C37" s="128" t="s">
        <v>62</v>
      </c>
      <c r="D37" s="145">
        <v>-17874</v>
      </c>
      <c r="E37" s="123"/>
      <c r="F37" s="124">
        <v>-20109</v>
      </c>
      <c r="G37" s="123"/>
      <c r="H37" s="123"/>
      <c r="I37" s="117"/>
      <c r="J37" s="117"/>
    </row>
    <row r="38" spans="1:10" ht="18.75">
      <c r="A38" s="117"/>
      <c r="B38" s="121"/>
      <c r="C38" s="128" t="s">
        <v>63</v>
      </c>
      <c r="D38" s="145">
        <v>-392</v>
      </c>
      <c r="E38" s="123"/>
      <c r="F38" s="124">
        <v>-188</v>
      </c>
      <c r="G38" s="123"/>
      <c r="H38" s="123"/>
      <c r="I38" s="117"/>
      <c r="J38" s="117"/>
    </row>
    <row r="39" spans="1:10" ht="18.75">
      <c r="A39" s="117"/>
      <c r="B39" s="121"/>
      <c r="C39" s="121"/>
      <c r="D39" s="145"/>
      <c r="E39" s="119"/>
      <c r="F39" s="124"/>
      <c r="G39" s="119"/>
      <c r="H39" s="119"/>
      <c r="I39" s="117"/>
      <c r="J39" s="117"/>
    </row>
    <row r="40" spans="1:10" ht="18.75">
      <c r="A40" s="117"/>
      <c r="B40" s="121" t="s">
        <v>97</v>
      </c>
      <c r="C40" s="121"/>
      <c r="D40" s="148">
        <f>SUM(D35:D39)</f>
        <v>-14121</v>
      </c>
      <c r="E40" s="125"/>
      <c r="F40" s="154">
        <f>SUM(F35:F39)</f>
        <v>-17306</v>
      </c>
      <c r="G40" s="125"/>
      <c r="H40" s="125"/>
      <c r="I40" s="117"/>
      <c r="J40" s="117"/>
    </row>
    <row r="41" spans="1:10" ht="18.75">
      <c r="A41" s="117"/>
      <c r="B41" s="121"/>
      <c r="C41" s="121"/>
      <c r="D41" s="145"/>
      <c r="E41" s="119"/>
      <c r="F41" s="124"/>
      <c r="G41" s="119"/>
      <c r="H41" s="119"/>
      <c r="I41" s="117"/>
      <c r="J41" s="117"/>
    </row>
    <row r="42" spans="1:10" ht="18.75">
      <c r="A42" s="117"/>
      <c r="B42" s="121" t="s">
        <v>64</v>
      </c>
      <c r="C42" s="121"/>
      <c r="D42" s="145">
        <v>5158</v>
      </c>
      <c r="E42" s="119"/>
      <c r="F42" s="124">
        <v>-7225</v>
      </c>
      <c r="G42" s="119"/>
      <c r="H42" s="119"/>
      <c r="I42" s="117"/>
      <c r="J42" s="117"/>
    </row>
    <row r="43" spans="1:10" ht="18.75">
      <c r="A43" s="117"/>
      <c r="B43" s="121"/>
      <c r="C43" s="121" t="s">
        <v>65</v>
      </c>
      <c r="D43" s="145"/>
      <c r="E43" s="119"/>
      <c r="F43" s="139"/>
      <c r="G43" s="119"/>
      <c r="H43" s="119"/>
      <c r="I43" s="117"/>
      <c r="J43" s="117"/>
    </row>
    <row r="44" spans="1:10" ht="18.75">
      <c r="A44" s="117"/>
      <c r="B44" s="121"/>
      <c r="C44" s="121"/>
      <c r="D44" s="145"/>
      <c r="E44" s="119"/>
      <c r="F44" s="139"/>
      <c r="G44" s="119"/>
      <c r="H44" s="119"/>
      <c r="I44" s="117"/>
      <c r="J44" s="117"/>
    </row>
    <row r="45" spans="1:10" ht="18.75">
      <c r="A45" s="117"/>
      <c r="B45" s="121" t="s">
        <v>66</v>
      </c>
      <c r="C45" s="121"/>
      <c r="D45" s="145">
        <f>D25+D32+D40+D42</f>
        <v>-40091</v>
      </c>
      <c r="E45" s="125"/>
      <c r="F45" s="145">
        <f>F25+F32+F40+F42</f>
        <v>-9095</v>
      </c>
      <c r="G45" s="125"/>
      <c r="H45" s="125"/>
      <c r="I45" s="117"/>
      <c r="J45" s="117"/>
    </row>
    <row r="46" spans="1:10" ht="18.75">
      <c r="A46" s="117"/>
      <c r="B46" s="121"/>
      <c r="C46" s="121"/>
      <c r="D46" s="145"/>
      <c r="E46" s="119"/>
      <c r="F46" s="139"/>
      <c r="G46" s="119"/>
      <c r="H46" s="119"/>
      <c r="I46" s="117"/>
      <c r="J46" s="117"/>
    </row>
    <row r="47" spans="1:10" ht="18.75">
      <c r="A47" s="117"/>
      <c r="B47" s="121" t="s">
        <v>67</v>
      </c>
      <c r="C47" s="121"/>
      <c r="D47" s="145">
        <v>75795</v>
      </c>
      <c r="E47" s="123"/>
      <c r="F47" s="139">
        <v>45563</v>
      </c>
      <c r="G47" s="123"/>
      <c r="H47" s="123"/>
      <c r="I47" s="117"/>
      <c r="J47" s="117"/>
    </row>
    <row r="48" spans="1:10" ht="18.75">
      <c r="A48" s="117"/>
      <c r="B48" s="121"/>
      <c r="C48" s="121"/>
      <c r="D48" s="145"/>
      <c r="E48" s="119"/>
      <c r="F48" s="139"/>
      <c r="G48" s="119"/>
      <c r="H48" s="119"/>
      <c r="I48" s="117"/>
      <c r="J48" s="117"/>
    </row>
    <row r="49" spans="1:10" ht="19.5" thickBot="1">
      <c r="A49" s="117"/>
      <c r="B49" s="121" t="s">
        <v>68</v>
      </c>
      <c r="C49" s="121"/>
      <c r="D49" s="149">
        <f>D47+D45</f>
        <v>35704</v>
      </c>
      <c r="E49" s="125"/>
      <c r="F49" s="140">
        <f>F47+F45</f>
        <v>36468</v>
      </c>
      <c r="G49" s="125"/>
      <c r="H49" s="125"/>
      <c r="I49" s="117"/>
      <c r="J49" s="117"/>
    </row>
    <row r="50" spans="1:10" ht="19.5" thickTop="1">
      <c r="A50" s="117"/>
      <c r="B50" s="121"/>
      <c r="C50" s="121"/>
      <c r="D50" s="145"/>
      <c r="E50" s="119"/>
      <c r="F50" s="124"/>
      <c r="G50" s="119"/>
      <c r="H50" s="119"/>
      <c r="I50" s="117"/>
      <c r="J50" s="117"/>
    </row>
    <row r="51" spans="1:10" ht="18.75">
      <c r="A51" s="117"/>
      <c r="B51" s="130"/>
      <c r="C51" s="121"/>
      <c r="D51" s="145"/>
      <c r="E51" s="119"/>
      <c r="F51" s="117"/>
      <c r="G51" s="119"/>
      <c r="H51" s="119"/>
      <c r="I51" s="117"/>
      <c r="J51" s="117"/>
    </row>
    <row r="52" spans="1:10" ht="18.75">
      <c r="A52" s="117"/>
      <c r="B52" s="121"/>
      <c r="C52" s="121"/>
      <c r="D52" s="83" t="s">
        <v>146</v>
      </c>
      <c r="E52" s="118"/>
      <c r="F52" s="83" t="s">
        <v>147</v>
      </c>
      <c r="G52" s="119"/>
      <c r="H52" s="119"/>
      <c r="I52" s="117"/>
      <c r="J52" s="117"/>
    </row>
    <row r="53" spans="1:10" ht="18.75">
      <c r="A53" s="117"/>
      <c r="B53" s="130"/>
      <c r="C53" s="121"/>
      <c r="D53" s="142" t="s">
        <v>46</v>
      </c>
      <c r="E53" s="118"/>
      <c r="F53" s="120" t="s">
        <v>46</v>
      </c>
      <c r="G53" s="119"/>
      <c r="H53" s="119"/>
      <c r="I53" s="117"/>
      <c r="J53" s="117"/>
    </row>
    <row r="54" spans="1:10" ht="18.75">
      <c r="A54" s="117"/>
      <c r="B54" s="121"/>
      <c r="C54" s="121" t="s">
        <v>127</v>
      </c>
      <c r="D54" s="145">
        <v>3984</v>
      </c>
      <c r="E54" s="121"/>
      <c r="F54" s="145">
        <v>8682</v>
      </c>
      <c r="G54" s="119"/>
      <c r="H54" s="119"/>
      <c r="I54" s="117"/>
      <c r="J54" s="117"/>
    </row>
    <row r="55" spans="1:10" ht="18.75">
      <c r="A55" s="117"/>
      <c r="B55" s="121"/>
      <c r="C55" s="121" t="s">
        <v>128</v>
      </c>
      <c r="D55" s="145">
        <v>31720</v>
      </c>
      <c r="E55" s="121"/>
      <c r="F55" s="145">
        <v>27786</v>
      </c>
      <c r="G55" s="119"/>
      <c r="H55" s="119"/>
      <c r="I55" s="117"/>
      <c r="J55" s="117"/>
    </row>
    <row r="56" spans="1:10" ht="18.75">
      <c r="A56" s="117"/>
      <c r="B56" s="121"/>
      <c r="C56" s="121" t="s">
        <v>129</v>
      </c>
      <c r="D56" s="145">
        <v>0</v>
      </c>
      <c r="E56" s="121"/>
      <c r="F56" s="145">
        <v>0</v>
      </c>
      <c r="G56" s="119"/>
      <c r="H56" s="119"/>
      <c r="I56" s="117"/>
      <c r="J56" s="117"/>
    </row>
    <row r="57" spans="1:10" ht="19.5" thickBot="1">
      <c r="A57" s="117"/>
      <c r="B57" s="121"/>
      <c r="C57" s="121"/>
      <c r="D57" s="149">
        <f>SUM(D54:D56)</f>
        <v>35704</v>
      </c>
      <c r="E57" s="121"/>
      <c r="F57" s="149">
        <f>SUM(F54:F56)</f>
        <v>36468</v>
      </c>
      <c r="G57" s="119"/>
      <c r="H57" s="119"/>
      <c r="I57" s="117"/>
      <c r="J57" s="117"/>
    </row>
    <row r="58" spans="1:10" ht="19.5" thickTop="1">
      <c r="A58" s="117"/>
      <c r="B58" s="121"/>
      <c r="C58" s="117"/>
      <c r="D58" s="150"/>
      <c r="E58" s="117"/>
      <c r="F58" s="150"/>
      <c r="G58" s="119"/>
      <c r="H58" s="119"/>
      <c r="I58" s="117"/>
      <c r="J58" s="117"/>
    </row>
    <row r="59" spans="1:10" ht="18.75">
      <c r="A59" s="117"/>
      <c r="B59" s="132" t="s">
        <v>138</v>
      </c>
      <c r="C59" s="121"/>
      <c r="D59" s="145"/>
      <c r="E59" s="119"/>
      <c r="F59" s="124"/>
      <c r="G59" s="119"/>
      <c r="H59" s="119"/>
      <c r="I59" s="117"/>
      <c r="J59" s="117"/>
    </row>
    <row r="60" spans="1:10" ht="15">
      <c r="A60" s="117"/>
      <c r="B60" s="164" t="s">
        <v>134</v>
      </c>
      <c r="C60" s="164"/>
      <c r="D60" s="164"/>
      <c r="E60" s="164"/>
      <c r="F60" s="164"/>
      <c r="G60" s="164"/>
      <c r="H60" s="164"/>
      <c r="I60" s="164"/>
      <c r="J60" s="164"/>
    </row>
    <row r="61" spans="1:10" ht="15">
      <c r="A61" s="117"/>
      <c r="B61" s="155"/>
      <c r="C61" s="155"/>
      <c r="D61" s="155"/>
      <c r="E61" s="155"/>
      <c r="F61" s="155"/>
      <c r="G61" s="155"/>
      <c r="H61" s="155"/>
      <c r="I61" s="155"/>
      <c r="J61" s="155"/>
    </row>
    <row r="62" spans="1:10" ht="15">
      <c r="A62" s="117"/>
      <c r="B62" s="155"/>
      <c r="C62" s="155"/>
      <c r="D62" s="155"/>
      <c r="E62" s="155"/>
      <c r="F62" s="155"/>
      <c r="G62" s="155"/>
      <c r="H62" s="155"/>
      <c r="I62" s="155"/>
      <c r="J62" s="155"/>
    </row>
    <row r="63" spans="1:10" ht="15">
      <c r="A63" s="117"/>
      <c r="B63" s="155"/>
      <c r="C63" s="155"/>
      <c r="D63" s="155"/>
      <c r="E63" s="155"/>
      <c r="F63" s="155"/>
      <c r="G63" s="155"/>
      <c r="H63" s="155"/>
      <c r="I63" s="155"/>
      <c r="J63" s="155"/>
    </row>
    <row r="64" spans="1:10" ht="15">
      <c r="A64" s="117"/>
      <c r="B64" s="155"/>
      <c r="C64" s="155"/>
      <c r="D64" s="155"/>
      <c r="E64" s="155"/>
      <c r="F64" s="155"/>
      <c r="G64" s="155"/>
      <c r="H64" s="155"/>
      <c r="I64" s="155"/>
      <c r="J64" s="155"/>
    </row>
    <row r="65" spans="1:10" ht="12.75">
      <c r="A65" s="117"/>
      <c r="B65" s="117"/>
      <c r="C65" s="133"/>
      <c r="D65" s="143"/>
      <c r="E65" s="117"/>
      <c r="F65" s="117"/>
      <c r="G65" s="117"/>
      <c r="H65" s="117"/>
      <c r="I65" s="117"/>
      <c r="J65" s="117"/>
    </row>
    <row r="66" spans="1:10" ht="12.75">
      <c r="A66" s="117"/>
      <c r="B66" s="117"/>
      <c r="C66" s="117"/>
      <c r="D66" s="151"/>
      <c r="E66" s="117"/>
      <c r="F66" s="151"/>
      <c r="G66" s="117"/>
      <c r="H66" s="117"/>
      <c r="I66" s="117"/>
      <c r="J66" s="117"/>
    </row>
    <row r="67" spans="1:10" ht="12.75">
      <c r="A67" s="117"/>
      <c r="B67" s="117"/>
      <c r="C67" s="117"/>
      <c r="D67" s="151"/>
      <c r="E67" s="117"/>
      <c r="F67" s="151"/>
      <c r="G67" s="117"/>
      <c r="H67" s="117"/>
      <c r="I67" s="117"/>
      <c r="J67" s="117"/>
    </row>
    <row r="68" spans="1:10" ht="12.75">
      <c r="A68" s="117"/>
      <c r="B68" s="117"/>
      <c r="C68" s="117"/>
      <c r="D68" s="151"/>
      <c r="E68" s="117"/>
      <c r="F68" s="151"/>
      <c r="G68" s="117"/>
      <c r="H68" s="117"/>
      <c r="I68" s="117"/>
      <c r="J68" s="117"/>
    </row>
    <row r="69" spans="1:11" ht="12.75">
      <c r="A69" s="117"/>
      <c r="B69" s="117"/>
      <c r="C69" s="117"/>
      <c r="D69" s="150"/>
      <c r="E69" s="119"/>
      <c r="F69" s="150"/>
      <c r="G69" s="117"/>
      <c r="H69" s="117"/>
      <c r="I69" s="117"/>
      <c r="J69" s="117"/>
      <c r="K69" s="158"/>
    </row>
    <row r="70" spans="1:10" ht="12.75">
      <c r="A70" s="117"/>
      <c r="B70" s="117"/>
      <c r="C70" s="117"/>
      <c r="D70" s="143"/>
      <c r="E70" s="117"/>
      <c r="F70" s="143"/>
      <c r="G70" s="117"/>
      <c r="H70" s="117"/>
      <c r="I70" s="117"/>
      <c r="J70" s="117"/>
    </row>
    <row r="71" spans="1:10" ht="12.75">
      <c r="A71" s="117"/>
      <c r="B71" s="117"/>
      <c r="C71" s="117"/>
      <c r="D71" s="143"/>
      <c r="E71" s="117"/>
      <c r="F71" s="143"/>
      <c r="G71" s="117"/>
      <c r="H71" s="117"/>
      <c r="I71" s="117"/>
      <c r="J71" s="117"/>
    </row>
    <row r="72" spans="1:10" ht="12.75">
      <c r="A72" s="117"/>
      <c r="B72" s="117"/>
      <c r="C72" s="117"/>
      <c r="D72" s="143"/>
      <c r="E72" s="117"/>
      <c r="F72" s="143"/>
      <c r="G72" s="117"/>
      <c r="H72" s="117"/>
      <c r="I72" s="117"/>
      <c r="J72" s="117"/>
    </row>
    <row r="73" spans="1:10" ht="12.75">
      <c r="A73" s="117"/>
      <c r="B73" s="117"/>
      <c r="C73" s="117"/>
      <c r="D73" s="143"/>
      <c r="E73" s="117"/>
      <c r="F73" s="143"/>
      <c r="G73" s="117"/>
      <c r="H73" s="117"/>
      <c r="I73" s="117"/>
      <c r="J73" s="117"/>
    </row>
    <row r="74" spans="1:10" ht="12.75">
      <c r="A74" s="117"/>
      <c r="B74" s="117"/>
      <c r="C74" s="117"/>
      <c r="D74" s="143"/>
      <c r="E74" s="117"/>
      <c r="F74" s="143"/>
      <c r="G74" s="117"/>
      <c r="H74" s="117"/>
      <c r="I74" s="117"/>
      <c r="J74" s="117"/>
    </row>
    <row r="75" spans="1:10" ht="12.75">
      <c r="A75" s="117"/>
      <c r="B75" s="117"/>
      <c r="C75" s="133"/>
      <c r="D75" s="143"/>
      <c r="E75" s="117"/>
      <c r="F75" s="143"/>
      <c r="G75" s="117"/>
      <c r="H75" s="117"/>
      <c r="I75" s="117"/>
      <c r="J75" s="117"/>
    </row>
    <row r="76" spans="1:10" ht="12.75">
      <c r="A76" s="117"/>
      <c r="B76" s="117"/>
      <c r="C76" s="117"/>
      <c r="D76" s="151"/>
      <c r="E76" s="117"/>
      <c r="F76" s="151"/>
      <c r="G76" s="117"/>
      <c r="H76" s="117"/>
      <c r="I76" s="117"/>
      <c r="J76" s="117"/>
    </row>
    <row r="77" spans="1:10" ht="12.75">
      <c r="A77" s="117"/>
      <c r="B77" s="117"/>
      <c r="C77" s="117"/>
      <c r="D77" s="151"/>
      <c r="E77" s="117"/>
      <c r="F77" s="151"/>
      <c r="G77" s="117"/>
      <c r="H77" s="117"/>
      <c r="I77" s="117"/>
      <c r="J77" s="117"/>
    </row>
    <row r="78" spans="1:10" ht="12.75">
      <c r="A78" s="117"/>
      <c r="B78" s="117"/>
      <c r="C78" s="117"/>
      <c r="D78" s="151"/>
      <c r="E78" s="117"/>
      <c r="F78" s="151"/>
      <c r="G78" s="117"/>
      <c r="H78" s="117"/>
      <c r="I78" s="117"/>
      <c r="J78" s="117"/>
    </row>
    <row r="79" spans="1:10" ht="12.75">
      <c r="A79" s="117"/>
      <c r="B79" s="117"/>
      <c r="C79" s="133"/>
      <c r="D79" s="152"/>
      <c r="E79" s="134"/>
      <c r="F79" s="152"/>
      <c r="G79" s="117"/>
      <c r="H79" s="117"/>
      <c r="I79" s="117"/>
      <c r="J79" s="117"/>
    </row>
    <row r="80" spans="1:10" ht="12.75">
      <c r="A80" s="117"/>
      <c r="B80" s="117"/>
      <c r="C80" s="117"/>
      <c r="D80" s="143"/>
      <c r="E80" s="117"/>
      <c r="F80" s="143"/>
      <c r="G80" s="117"/>
      <c r="H80" s="117"/>
      <c r="I80" s="117"/>
      <c r="J80" s="117"/>
    </row>
    <row r="81" spans="1:10" ht="12.75">
      <c r="A81" s="117"/>
      <c r="B81" s="117"/>
      <c r="C81" s="117"/>
      <c r="D81" s="143"/>
      <c r="E81" s="117"/>
      <c r="F81" s="143"/>
      <c r="G81" s="117"/>
      <c r="H81" s="117"/>
      <c r="I81" s="117"/>
      <c r="J81" s="117"/>
    </row>
    <row r="82" spans="1:10" ht="12.75">
      <c r="A82" s="117"/>
      <c r="B82" s="117"/>
      <c r="C82" s="133"/>
      <c r="D82" s="143"/>
      <c r="E82" s="117"/>
      <c r="F82" s="143"/>
      <c r="G82" s="117"/>
      <c r="H82" s="117"/>
      <c r="I82" s="117"/>
      <c r="J82" s="117"/>
    </row>
    <row r="83" spans="1:10" ht="12.75">
      <c r="A83" s="117"/>
      <c r="B83" s="117"/>
      <c r="C83" s="117"/>
      <c r="D83" s="151"/>
      <c r="E83" s="131"/>
      <c r="F83" s="151"/>
      <c r="G83" s="117"/>
      <c r="H83" s="117"/>
      <c r="I83" s="117"/>
      <c r="J83" s="117"/>
    </row>
    <row r="84" spans="1:10" ht="13.5" customHeight="1">
      <c r="A84" s="117"/>
      <c r="B84" s="117"/>
      <c r="C84" s="117"/>
      <c r="D84" s="151"/>
      <c r="E84" s="131"/>
      <c r="F84" s="151"/>
      <c r="G84" s="117"/>
      <c r="H84" s="117"/>
      <c r="I84" s="117"/>
      <c r="J84" s="117"/>
    </row>
    <row r="85" spans="1:10" ht="12.75">
      <c r="A85" s="117"/>
      <c r="B85" s="117"/>
      <c r="C85" s="117"/>
      <c r="D85" s="151"/>
      <c r="E85" s="131"/>
      <c r="F85" s="151"/>
      <c r="G85" s="117"/>
      <c r="H85" s="117"/>
      <c r="I85" s="117"/>
      <c r="J85" s="117"/>
    </row>
    <row r="86" spans="1:10" ht="12.75">
      <c r="A86" s="117"/>
      <c r="B86" s="117"/>
      <c r="C86" s="117"/>
      <c r="D86" s="151"/>
      <c r="E86" s="131"/>
      <c r="F86" s="151"/>
      <c r="G86" s="117"/>
      <c r="H86" s="117"/>
      <c r="I86" s="117"/>
      <c r="J86" s="117"/>
    </row>
    <row r="87" spans="1:10" ht="12.75">
      <c r="A87" s="117"/>
      <c r="B87" s="117"/>
      <c r="C87" s="117"/>
      <c r="D87" s="151"/>
      <c r="E87" s="131"/>
      <c r="F87" s="151"/>
      <c r="G87" s="117"/>
      <c r="H87" s="117"/>
      <c r="I87" s="117"/>
      <c r="J87" s="117"/>
    </row>
    <row r="88" spans="1:10" ht="12.75">
      <c r="A88" s="117"/>
      <c r="B88" s="117"/>
      <c r="C88" s="135"/>
      <c r="D88" s="151"/>
      <c r="E88" s="131"/>
      <c r="F88" s="151"/>
      <c r="G88" s="117"/>
      <c r="H88" s="117"/>
      <c r="I88" s="117"/>
      <c r="J88" s="117"/>
    </row>
    <row r="89" spans="1:10" ht="12.75">
      <c r="A89" s="117"/>
      <c r="B89" s="117"/>
      <c r="C89" s="117"/>
      <c r="D89" s="151"/>
      <c r="E89" s="131"/>
      <c r="F89" s="151"/>
      <c r="G89" s="117"/>
      <c r="H89" s="117"/>
      <c r="I89" s="117"/>
      <c r="J89" s="117"/>
    </row>
    <row r="90" spans="1:10" ht="12.75">
      <c r="A90" s="117"/>
      <c r="B90" s="117"/>
      <c r="C90" s="117"/>
      <c r="D90" s="151"/>
      <c r="E90" s="131"/>
      <c r="F90" s="151"/>
      <c r="G90" s="117"/>
      <c r="H90" s="117"/>
      <c r="I90" s="117"/>
      <c r="J90" s="117"/>
    </row>
    <row r="91" spans="1:10" ht="12.75">
      <c r="A91" s="117"/>
      <c r="B91" s="117"/>
      <c r="C91" s="133"/>
      <c r="D91" s="152"/>
      <c r="E91" s="134"/>
      <c r="F91" s="152"/>
      <c r="G91" s="117"/>
      <c r="H91" s="117"/>
      <c r="I91" s="117"/>
      <c r="J91" s="117"/>
    </row>
    <row r="92" spans="4:6" ht="12.75">
      <c r="D92" s="153"/>
      <c r="E92" s="85"/>
      <c r="F92" s="116"/>
    </row>
  </sheetData>
  <sheetProtection/>
  <mergeCells count="1">
    <mergeCell ref="B60:J60"/>
  </mergeCells>
  <printOptions/>
  <pageMargins left="0.75" right="0.75" top="1" bottom="0.46" header="0.5" footer="0.46"/>
  <pageSetup horizontalDpi="300" verticalDpi="300" orientation="portrait" scale="61" r:id="rId1"/>
  <headerFooter alignWithMargins="0">
    <oddFooter xml:space="preserve">&amp;R&amp;12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gnsk</cp:lastModifiedBy>
  <cp:lastPrinted>2011-11-01T08:18:40Z</cp:lastPrinted>
  <dcterms:created xsi:type="dcterms:W3CDTF">2004-10-19T07:22:43Z</dcterms:created>
  <dcterms:modified xsi:type="dcterms:W3CDTF">2011-11-01T08:18:43Z</dcterms:modified>
  <cp:category/>
  <cp:version/>
  <cp:contentType/>
  <cp:contentStatus/>
</cp:coreProperties>
</file>